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2"/>
  <workbookPr filterPrivacy="1" codeName="ThisWorkbook"/>
  <xr:revisionPtr revIDLastSave="48" documentId="8_{6C7125D7-EDEB-3642-B422-FDD1D1CE7EF8}" xr6:coauthVersionLast="46" xr6:coauthVersionMax="46" xr10:uidLastSave="{4D6A48F0-48D4-F443-88F5-77B5BF0ABB9D}"/>
  <bookViews>
    <workbookView xWindow="0" yWindow="500" windowWidth="25520" windowHeight="26520" xr2:uid="{00000000-000D-0000-FFFF-FFFF00000000}"/>
  </bookViews>
  <sheets>
    <sheet name="使い方①" sheetId="79" r:id="rId1"/>
    <sheet name="使い方②" sheetId="103" r:id="rId2"/>
    <sheet name="目次" sheetId="78" r:id="rId3"/>
    <sheet name="ガトーショコラ" sheetId="14" r:id="rId4"/>
    <sheet name="コンフィチュール" sheetId="18" r:id="rId5"/>
    <sheet name="スフレチーズケーキ" sheetId="20" r:id="rId6"/>
    <sheet name="カステラ" sheetId="21" r:id="rId7"/>
    <sheet name="ショコラテリーヌ" sheetId="22" r:id="rId8"/>
    <sheet name="栗のフィナンシェ" sheetId="23" r:id="rId9"/>
    <sheet name="スポンジ2種" sheetId="24" r:id="rId10"/>
    <sheet name="プリン" sheetId="29" r:id="rId11"/>
    <sheet name="チョコチップクッキー" sheetId="30" r:id="rId12"/>
    <sheet name="ショートケーキ" sheetId="27" r:id="rId13"/>
    <sheet name="チョコタルト" sheetId="31" r:id="rId14"/>
    <sheet name="パウンドケーキ" sheetId="32" r:id="rId15"/>
    <sheet name="パウンドショコラ" sheetId="34" r:id="rId16"/>
    <sheet name="スフレチーズ改良" sheetId="51" r:id="rId17"/>
    <sheet name="シュークリーム" sheetId="36" r:id="rId18"/>
    <sheet name="3種のサブレ" sheetId="28" r:id="rId19"/>
    <sheet name="抹茶わらび" sheetId="57" r:id="rId20"/>
    <sheet name="チョコブラウニー" sheetId="52" r:id="rId21"/>
    <sheet name="ナポリタン" sheetId="60" r:id="rId22"/>
    <sheet name="チキン南蛮" sheetId="40" r:id="rId23"/>
    <sheet name="抹茶のティラミス" sheetId="53" r:id="rId24"/>
    <sheet name="パンナコッタ" sheetId="56" r:id="rId25"/>
    <sheet name="フルーツタルト" sheetId="55" r:id="rId26"/>
    <sheet name="フロランタン" sheetId="37" r:id="rId27"/>
    <sheet name="ロールケーキ" sheetId="35" r:id="rId28"/>
    <sheet name="ラズベリーレアチーズ" sheetId="33" r:id="rId29"/>
    <sheet name="シューラスク" sheetId="61" r:id="rId30"/>
    <sheet name="フォンダンショコラ" sheetId="3" r:id="rId31"/>
    <sheet name="モンブラン" sheetId="39" r:id="rId32"/>
    <sheet name="エンゼルチョコケーキ" sheetId="46" r:id="rId33"/>
    <sheet name="タピオカ" sheetId="42" r:id="rId34"/>
    <sheet name="ベイクドチーズ" sheetId="54" r:id="rId35"/>
    <sheet name="ポンデリング" sheetId="48" r:id="rId36"/>
    <sheet name="フレンチトースト" sheetId="64" r:id="rId37"/>
    <sheet name="桃のタルト" sheetId="65" r:id="rId38"/>
    <sheet name="キャラメルショコラFB" sheetId="68" r:id="rId39"/>
    <sheet name="エクレア" sheetId="50" r:id="rId40"/>
    <sheet name="グラサージュ・ショコラ" sheetId="69" r:id="rId41"/>
    <sheet name="杏仁豆腐とライチジュレ" sheetId="67" r:id="rId42"/>
    <sheet name="スイートポテト" sheetId="71" r:id="rId43"/>
    <sheet name="レモンタルト" sheetId="66" r:id="rId44"/>
    <sheet name="Xmasルージュ" sheetId="77" r:id="rId45"/>
    <sheet name="Xmasムーショコ" sheetId="72" r:id="rId46"/>
    <sheet name="Xmasショート" sheetId="62" r:id="rId47"/>
    <sheet name="ブッシュドノエル" sheetId="74" r:id="rId48"/>
    <sheet name="チョコカップ" sheetId="76" r:id="rId49"/>
    <sheet name="クレーム・ブリュレ" sheetId="81" r:id="rId50"/>
    <sheet name="トリュフ" sheetId="93" r:id="rId51"/>
    <sheet name="ロリポップ" sheetId="95" r:id="rId52"/>
    <sheet name="アマンドショコラ" sheetId="94" r:id="rId53"/>
    <sheet name="マンディアン" sheetId="96" r:id="rId54"/>
    <sheet name="オランジェット" sheetId="97" r:id="rId55"/>
    <sheet name="テリーヌ・ショコラ" sheetId="100" r:id="rId56"/>
    <sheet name="ザッハトルテ" sheetId="98" r:id="rId57"/>
    <sheet name="サブレフロマージュ" sheetId="86" r:id="rId58"/>
    <sheet name="マカロン2種" sheetId="99" r:id="rId59"/>
    <sheet name="焼きドーナツ" sheetId="89" r:id="rId60"/>
    <sheet name="ギモーブ" sheetId="101" r:id="rId61"/>
    <sheet name="保存用" sheetId="19" r:id="rId62"/>
    <sheet name="分量計算" sheetId="11" r:id="rId63"/>
  </sheets>
  <definedNames>
    <definedName name="_xlnm.Print_Area" localSheetId="18">'3種のサブレ'!$B$2:$D$36</definedName>
    <definedName name="_xlnm.Print_Area" localSheetId="46">Xmasショート!$B$2:$D$36</definedName>
    <definedName name="_xlnm.Print_Area" localSheetId="45">Xmasムーショコ!$B$2:$D$36</definedName>
    <definedName name="_xlnm.Print_Area" localSheetId="44">Xmasルージュ!$B$2:$D$36</definedName>
    <definedName name="_xlnm.Print_Area" localSheetId="52">アマンドショコラ!$B$2:$D$36</definedName>
    <definedName name="_xlnm.Print_Area" localSheetId="39">エクレア!$B$2:$D$37</definedName>
    <definedName name="_xlnm.Print_Area" localSheetId="32">エンゼルチョコケーキ!$B$2:$D$36</definedName>
    <definedName name="_xlnm.Print_Area" localSheetId="54">オランジェット!$B$2:$D$36</definedName>
    <definedName name="_xlnm.Print_Area" localSheetId="6">カステラ!$B$2:$D$36</definedName>
    <definedName name="_xlnm.Print_Area" localSheetId="3">ガトーショコラ!$B$2:$D$43</definedName>
    <definedName name="_xlnm.Print_Area" localSheetId="60">ギモーブ!$B$2:$D$36</definedName>
    <definedName name="_xlnm.Print_Area" localSheetId="38">キャラメルショコラFB!$B$2:$D$40</definedName>
    <definedName name="_xlnm.Print_Area" localSheetId="40">グラサージュ・ショコラ!$B$2:$D$36</definedName>
    <definedName name="_xlnm.Print_Area" localSheetId="49">クレーム・ブリュレ!$B$2:$D$36</definedName>
    <definedName name="_xlnm.Print_Area" localSheetId="4">コンフィチュール!$B$2:$D$51</definedName>
    <definedName name="_xlnm.Print_Area" localSheetId="56">ザッハトルテ!$B$2:$D$36</definedName>
    <definedName name="_xlnm.Print_Area" localSheetId="57">サブレフロマージュ!$B$2:$D$36</definedName>
    <definedName name="_xlnm.Print_Area" localSheetId="17">シュークリーム!$B$2:$D$36</definedName>
    <definedName name="_xlnm.Print_Area" localSheetId="29">シューラスク!$B$2:$D$36</definedName>
    <definedName name="_xlnm.Print_Area" localSheetId="12">ショートケーキ!$B$2:$D$36</definedName>
    <definedName name="_xlnm.Print_Area" localSheetId="7">ショコラテリーヌ!$B$2:$D$36</definedName>
    <definedName name="_xlnm.Print_Area" localSheetId="42">スイートポテト!$B$2:$D$36</definedName>
    <definedName name="_xlnm.Print_Area" localSheetId="5">スフレチーズケーキ!$B$2:$D$36</definedName>
    <definedName name="_xlnm.Print_Area" localSheetId="16">スフレチーズ改良!$B$2:$D$36</definedName>
    <definedName name="_xlnm.Print_Area" localSheetId="9">スポンジ2種!$B$2:$D$36</definedName>
    <definedName name="_xlnm.Print_Area" localSheetId="33">タピオカ!$B$2:$D$36</definedName>
    <definedName name="_xlnm.Print_Area" localSheetId="22">チキン南蛮!$B$2:$D$36</definedName>
    <definedName name="_xlnm.Print_Area" localSheetId="48">チョコカップ!$B$2:$D$36</definedName>
    <definedName name="_xlnm.Print_Area" localSheetId="13">チョコタルト!$B$2:$D$36</definedName>
    <definedName name="_xlnm.Print_Area" localSheetId="11">チョコチップクッキー!$B$2:$D$36</definedName>
    <definedName name="_xlnm.Print_Area" localSheetId="20">チョコブラウニー!$B$2:$D$36</definedName>
    <definedName name="_xlnm.Print_Area" localSheetId="55">テリーヌ・ショコラ!$B$2:$D$36</definedName>
    <definedName name="_xlnm.Print_Area" localSheetId="50">トリュフ!$B$2:$D$36</definedName>
    <definedName name="_xlnm.Print_Area" localSheetId="21">ナポリタン!$B$2:$D$36</definedName>
    <definedName name="_xlnm.Print_Area" localSheetId="14">パウンドケーキ!$B$2:$D$36</definedName>
    <definedName name="_xlnm.Print_Area" localSheetId="15">パウンドショコラ!$B$2:$D$36</definedName>
    <definedName name="_xlnm.Print_Area" localSheetId="24">パンナコッタ!$B$2:$D$36</definedName>
    <definedName name="_xlnm.Print_Area" localSheetId="30">フォンダンショコラ!$B$2:$D$43</definedName>
    <definedName name="_xlnm.Print_Area" localSheetId="47">ブッシュドノエル!$B$2:$D$36</definedName>
    <definedName name="_xlnm.Print_Area" localSheetId="10">プリン!$B$2:$D$36</definedName>
    <definedName name="_xlnm.Print_Area" localSheetId="25">フルーツタルト!$B$2:$D$36</definedName>
    <definedName name="_xlnm.Print_Area" localSheetId="36">フレンチトースト!$B$2:$D$36</definedName>
    <definedName name="_xlnm.Print_Area" localSheetId="26">フロランタン!$B$2:$D$36</definedName>
    <definedName name="_xlnm.Print_Area" localSheetId="34">ベイクドチーズ!$B$2:$D$36</definedName>
    <definedName name="_xlnm.Print_Area" localSheetId="35">ポンデリング!$B$2:$D$36</definedName>
    <definedName name="_xlnm.Print_Area" localSheetId="58">マカロン2種!$B$2:$D$36</definedName>
    <definedName name="_xlnm.Print_Area" localSheetId="53">マンディアン!$B$2:$D$36</definedName>
    <definedName name="_xlnm.Print_Area" localSheetId="31">モンブラン!$B$2:$D$36</definedName>
    <definedName name="_xlnm.Print_Area" localSheetId="28">ラズベリーレアチーズ!$B$2:$D$36</definedName>
    <definedName name="_xlnm.Print_Area" localSheetId="43">レモンタルト!$B$2:$D$36</definedName>
    <definedName name="_xlnm.Print_Area" localSheetId="27">ロールケーキ!$B$2:$D$36</definedName>
    <definedName name="_xlnm.Print_Area" localSheetId="51">ロリポップ!$B$2:$D$36</definedName>
    <definedName name="_xlnm.Print_Area" localSheetId="41">杏仁豆腐とライチジュレ!$B$2:$D$36</definedName>
    <definedName name="_xlnm.Print_Area" localSheetId="8">栗のフィナンシェ!$B$2:$D$36</definedName>
    <definedName name="_xlnm.Print_Area" localSheetId="59">焼きドーナツ!$B$2:$D$36</definedName>
    <definedName name="_xlnm.Print_Area" localSheetId="37">桃のタルト!$B$2:$D$36</definedName>
    <definedName name="_xlnm.Print_Area" localSheetId="61">保存用!$B$2:$D$36</definedName>
    <definedName name="_xlnm.Print_Area" localSheetId="23">抹茶のティラミス!$B$2:$D$36</definedName>
    <definedName name="_xlnm.Print_Area" localSheetId="19">抹茶わらび!$B$2:$D$36</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 i="19" l="1"/>
  <c r="N5" i="11"/>
  <c r="L5" i="11"/>
  <c r="D3" i="103"/>
  <c r="D2" i="103"/>
  <c r="D2" i="79"/>
  <c r="G3" i="14"/>
  <c r="F9" i="11"/>
  <c r="F10" i="11"/>
  <c r="F11" i="11"/>
  <c r="F12" i="11"/>
  <c r="F13" i="11"/>
  <c r="F14" i="11"/>
  <c r="F15" i="11"/>
  <c r="F16" i="11"/>
  <c r="F17" i="11"/>
  <c r="M29" i="11"/>
  <c r="L29" i="11"/>
  <c r="K29" i="11"/>
  <c r="G29" i="11"/>
  <c r="F29" i="11"/>
  <c r="E29" i="11"/>
  <c r="M28" i="11"/>
  <c r="L28" i="11"/>
  <c r="K28" i="11"/>
  <c r="G28" i="11"/>
  <c r="F28" i="11"/>
  <c r="E28" i="11"/>
  <c r="M27" i="11"/>
  <c r="L27" i="11"/>
  <c r="K27" i="11"/>
  <c r="G27" i="11"/>
  <c r="F27" i="11"/>
  <c r="E27" i="11"/>
  <c r="M26" i="11"/>
  <c r="L26" i="11"/>
  <c r="K26" i="11"/>
  <c r="G26" i="11"/>
  <c r="F26" i="11"/>
  <c r="E26" i="11"/>
  <c r="M25" i="11"/>
  <c r="L25" i="11"/>
  <c r="K25" i="11"/>
  <c r="G25" i="11"/>
  <c r="F25" i="11"/>
  <c r="E25" i="11"/>
  <c r="M24" i="11"/>
  <c r="L24" i="11"/>
  <c r="K24" i="11"/>
  <c r="G24" i="11"/>
  <c r="F24" i="11"/>
  <c r="E24" i="11"/>
  <c r="M23" i="11"/>
  <c r="L23" i="11"/>
  <c r="K23" i="11"/>
  <c r="G23" i="11"/>
  <c r="F23" i="11"/>
  <c r="E23" i="11"/>
  <c r="M22" i="11"/>
  <c r="L22" i="11"/>
  <c r="K22" i="11"/>
  <c r="G22" i="11"/>
  <c r="F22" i="11"/>
  <c r="E22" i="11"/>
  <c r="M21" i="11"/>
  <c r="L21" i="11"/>
  <c r="K21" i="11"/>
  <c r="G21" i="11"/>
  <c r="F21" i="11"/>
  <c r="E21" i="11"/>
  <c r="M20" i="11"/>
  <c r="L20" i="11"/>
  <c r="K20" i="11"/>
  <c r="G20" i="11"/>
  <c r="F20" i="11"/>
  <c r="E20" i="11"/>
  <c r="M17" i="11"/>
  <c r="L17" i="11"/>
  <c r="K17" i="11"/>
  <c r="G17" i="11"/>
  <c r="E17" i="11"/>
  <c r="M16" i="11"/>
  <c r="L16" i="11"/>
  <c r="K16" i="11"/>
  <c r="G16" i="11"/>
  <c r="E16" i="11"/>
  <c r="M15" i="11"/>
  <c r="L15" i="11"/>
  <c r="K15" i="11"/>
  <c r="G15" i="11"/>
  <c r="E15" i="11"/>
  <c r="M14" i="11"/>
  <c r="L14" i="11"/>
  <c r="K14" i="11"/>
  <c r="G14" i="11"/>
  <c r="E14" i="11"/>
  <c r="M13" i="11"/>
  <c r="L13" i="11"/>
  <c r="K13" i="11"/>
  <c r="G13" i="11"/>
  <c r="E13" i="11"/>
  <c r="M12" i="11"/>
  <c r="L12" i="11"/>
  <c r="K12" i="11"/>
  <c r="G12" i="11"/>
  <c r="E12" i="11"/>
  <c r="M11" i="11"/>
  <c r="L11" i="11"/>
  <c r="K11" i="11"/>
  <c r="G11" i="11"/>
  <c r="E11" i="11"/>
  <c r="M10" i="11"/>
  <c r="L10" i="11"/>
  <c r="K10" i="11"/>
  <c r="G10" i="11"/>
  <c r="E10" i="11"/>
  <c r="M9" i="11"/>
  <c r="L9" i="11"/>
  <c r="K9" i="11"/>
  <c r="G9" i="11"/>
  <c r="E9" i="11"/>
  <c r="M8" i="11"/>
  <c r="L8" i="11"/>
  <c r="K8" i="11"/>
  <c r="G8" i="11"/>
  <c r="F8" i="11"/>
  <c r="E8" i="11"/>
  <c r="G3" i="19"/>
  <c r="D16" i="78"/>
  <c r="F92" i="78"/>
  <c r="D92" i="78"/>
  <c r="B92" i="78"/>
  <c r="F91" i="78"/>
  <c r="D91" i="78"/>
  <c r="B91" i="78"/>
  <c r="F90" i="78"/>
  <c r="D90" i="78"/>
  <c r="B90" i="78"/>
  <c r="F89" i="78"/>
  <c r="D89" i="78"/>
  <c r="B89" i="78"/>
  <c r="F88" i="78"/>
  <c r="D88" i="78"/>
  <c r="B88" i="78"/>
  <c r="F87" i="78"/>
  <c r="D87" i="78"/>
  <c r="B87" i="78"/>
  <c r="F86" i="78"/>
  <c r="D86" i="78"/>
  <c r="B86" i="78"/>
  <c r="F85" i="78"/>
  <c r="D85" i="78"/>
  <c r="B85" i="78"/>
  <c r="F84" i="78"/>
  <c r="D84" i="78"/>
  <c r="B84" i="78"/>
  <c r="F83" i="78"/>
  <c r="D83" i="78"/>
  <c r="B83" i="78"/>
  <c r="F82" i="78"/>
  <c r="D82" i="78"/>
  <c r="B82" i="78"/>
  <c r="F81" i="78"/>
  <c r="D81" i="78"/>
  <c r="B81" i="78"/>
  <c r="F80" i="78"/>
  <c r="D80" i="78"/>
  <c r="B80" i="78"/>
  <c r="F79" i="78"/>
  <c r="D79" i="78"/>
  <c r="B79" i="78"/>
  <c r="F78" i="78"/>
  <c r="D78" i="78"/>
  <c r="B78" i="78"/>
  <c r="F77" i="78"/>
  <c r="D77" i="78"/>
  <c r="B77" i="78"/>
  <c r="F76" i="78"/>
  <c r="D76" i="78"/>
  <c r="B76" i="78"/>
  <c r="F75" i="78"/>
  <c r="D75" i="78"/>
  <c r="B75" i="78"/>
  <c r="F74" i="78"/>
  <c r="D74" i="78"/>
  <c r="B74" i="78"/>
  <c r="F73" i="78"/>
  <c r="D73" i="78"/>
  <c r="B73" i="78"/>
  <c r="F72" i="78"/>
  <c r="D72" i="78"/>
  <c r="B72" i="78"/>
  <c r="F71" i="78"/>
  <c r="D71" i="78"/>
  <c r="B71" i="78"/>
  <c r="F70" i="78"/>
  <c r="D70" i="78"/>
  <c r="B70" i="78"/>
  <c r="F69" i="78"/>
  <c r="D69" i="78"/>
  <c r="B69" i="78"/>
  <c r="F68" i="78"/>
  <c r="D68" i="78"/>
  <c r="B68" i="78"/>
  <c r="F67" i="78"/>
  <c r="D67" i="78"/>
  <c r="B67" i="78"/>
  <c r="F66" i="78"/>
  <c r="D66" i="78"/>
  <c r="B66" i="78"/>
  <c r="F65" i="78"/>
  <c r="D65" i="78"/>
  <c r="B65" i="78"/>
  <c r="F64" i="78"/>
  <c r="D64" i="78"/>
  <c r="B64" i="78"/>
  <c r="F61" i="78"/>
  <c r="D61" i="78"/>
  <c r="B61" i="78"/>
  <c r="F60" i="78"/>
  <c r="D60" i="78"/>
  <c r="B60" i="78"/>
  <c r="F59" i="78"/>
  <c r="D59" i="78"/>
  <c r="B59" i="78"/>
  <c r="F58" i="78"/>
  <c r="D58" i="78"/>
  <c r="B58" i="78"/>
  <c r="F57" i="78"/>
  <c r="D57" i="78"/>
  <c r="B57" i="78"/>
  <c r="F56" i="78"/>
  <c r="D56" i="78"/>
  <c r="B56" i="78"/>
  <c r="F55" i="78"/>
  <c r="D55" i="78"/>
  <c r="B55" i="78"/>
  <c r="F54" i="78"/>
  <c r="D54" i="78"/>
  <c r="B54" i="78"/>
  <c r="F53" i="78"/>
  <c r="D53" i="78"/>
  <c r="B53" i="78"/>
  <c r="F52" i="78"/>
  <c r="D52" i="78"/>
  <c r="B52" i="78"/>
  <c r="F51" i="78"/>
  <c r="D51" i="78"/>
  <c r="B51" i="78"/>
  <c r="F50" i="78"/>
  <c r="D50" i="78"/>
  <c r="B50" i="78"/>
  <c r="F49" i="78"/>
  <c r="D49" i="78"/>
  <c r="B49" i="78"/>
  <c r="F48" i="78"/>
  <c r="D48" i="78"/>
  <c r="B48" i="78"/>
  <c r="F47" i="78"/>
  <c r="D47" i="78"/>
  <c r="B47" i="78"/>
  <c r="F46" i="78"/>
  <c r="D46" i="78"/>
  <c r="B46" i="78"/>
  <c r="F45" i="78"/>
  <c r="D45" i="78"/>
  <c r="B45" i="78"/>
  <c r="F44" i="78"/>
  <c r="D44" i="78"/>
  <c r="B44" i="78"/>
  <c r="F43" i="78"/>
  <c r="D43" i="78"/>
  <c r="B43" i="78"/>
  <c r="F42" i="78"/>
  <c r="D42" i="78"/>
  <c r="B42" i="78"/>
  <c r="F41" i="78"/>
  <c r="D41" i="78"/>
  <c r="B41" i="78"/>
  <c r="F40" i="78"/>
  <c r="D40" i="78"/>
  <c r="B40" i="78"/>
  <c r="F39" i="78"/>
  <c r="D39" i="78"/>
  <c r="B39" i="78"/>
  <c r="F38" i="78"/>
  <c r="D38" i="78"/>
  <c r="B38" i="78"/>
  <c r="F37" i="78"/>
  <c r="D37" i="78"/>
  <c r="B37" i="78"/>
  <c r="F36" i="78"/>
  <c r="D36" i="78"/>
  <c r="B36" i="78"/>
  <c r="F35" i="78"/>
  <c r="D35" i="78"/>
  <c r="B35" i="78"/>
  <c r="F34" i="78"/>
  <c r="D34" i="78"/>
  <c r="B34" i="78"/>
  <c r="F33" i="78"/>
  <c r="D33" i="78"/>
  <c r="B33" i="78"/>
  <c r="F2" i="78"/>
  <c r="F3" i="78"/>
  <c r="F4" i="78"/>
  <c r="F5" i="78"/>
  <c r="F6" i="78"/>
  <c r="F7" i="78"/>
  <c r="F8" i="78"/>
  <c r="F9" i="78"/>
  <c r="F10" i="78"/>
  <c r="F11" i="78"/>
  <c r="F12" i="78"/>
  <c r="F13" i="78"/>
  <c r="F14" i="78"/>
  <c r="F15" i="78"/>
  <c r="F16" i="78"/>
  <c r="F17" i="78"/>
  <c r="F18" i="78"/>
  <c r="F19" i="78"/>
  <c r="F20" i="78"/>
  <c r="F21" i="78"/>
  <c r="F22" i="78"/>
  <c r="F23" i="78"/>
  <c r="F24" i="78"/>
  <c r="F25" i="78"/>
  <c r="F26" i="78"/>
  <c r="F27" i="78"/>
  <c r="F28" i="78"/>
  <c r="F29" i="78"/>
  <c r="D19" i="78"/>
  <c r="D20" i="78"/>
  <c r="D21" i="78"/>
  <c r="D22" i="78"/>
  <c r="D23" i="78"/>
  <c r="D24" i="78"/>
  <c r="D25" i="78"/>
  <c r="D26" i="78"/>
  <c r="D27" i="78"/>
  <c r="D28" i="78"/>
  <c r="D29" i="78"/>
  <c r="D30" i="78"/>
  <c r="F30" i="78"/>
  <c r="D18" i="78"/>
  <c r="D17" i="78"/>
  <c r="D15" i="78"/>
  <c r="D14" i="78"/>
  <c r="D13" i="78"/>
  <c r="D12" i="78"/>
  <c r="D11" i="78"/>
  <c r="D10" i="78"/>
  <c r="D9" i="78"/>
  <c r="D8" i="78"/>
  <c r="D7" i="78"/>
  <c r="D6" i="78"/>
  <c r="D5" i="78"/>
  <c r="D4" i="78"/>
  <c r="D3" i="78"/>
  <c r="D2" i="78"/>
  <c r="B30" i="78"/>
  <c r="B29" i="78"/>
  <c r="B28" i="78"/>
  <c r="B27" i="78"/>
  <c r="B26" i="78"/>
  <c r="B25" i="78"/>
  <c r="B24" i="78"/>
  <c r="B23" i="78"/>
  <c r="B22" i="78"/>
  <c r="B21" i="78"/>
  <c r="B20" i="78"/>
  <c r="B19" i="78"/>
  <c r="B18" i="78"/>
  <c r="B17" i="78"/>
  <c r="B16" i="78"/>
  <c r="B15" i="78"/>
  <c r="B14" i="78"/>
  <c r="B13" i="78"/>
  <c r="B12" i="78"/>
  <c r="B11" i="78"/>
  <c r="B10" i="78"/>
  <c r="B9" i="78"/>
  <c r="B8" i="78"/>
  <c r="B7" i="78"/>
  <c r="B6" i="78"/>
  <c r="B5" i="78"/>
  <c r="B4" i="78"/>
  <c r="B3" i="78"/>
  <c r="B2" i="78"/>
  <c r="G3" i="101"/>
  <c r="G3" i="100"/>
  <c r="G3" i="99"/>
  <c r="G3" i="98"/>
  <c r="G3" i="97"/>
  <c r="G3" i="96"/>
  <c r="G3" i="95"/>
  <c r="G3" i="94"/>
  <c r="G3" i="93"/>
  <c r="G3" i="89"/>
  <c r="G3" i="86"/>
  <c r="G3" i="81"/>
  <c r="G3" i="76"/>
  <c r="G3" i="74"/>
  <c r="G3" i="62"/>
  <c r="G3" i="72"/>
  <c r="G3" i="77"/>
  <c r="G3" i="66"/>
  <c r="G3" i="71"/>
  <c r="G3" i="67"/>
  <c r="G3" i="69"/>
  <c r="G3" i="50"/>
  <c r="G3" i="68"/>
  <c r="G3" i="65"/>
  <c r="G3" i="64"/>
  <c r="G3" i="48"/>
  <c r="G3" i="54"/>
  <c r="G3" i="42"/>
  <c r="G3" i="46"/>
  <c r="G3" i="39"/>
  <c r="G3" i="3"/>
  <c r="G3" i="61"/>
  <c r="G3" i="33"/>
  <c r="G3" i="35"/>
  <c r="G3" i="37"/>
  <c r="G3" i="55"/>
  <c r="G3" i="56"/>
  <c r="G3" i="53"/>
  <c r="G3" i="40"/>
  <c r="G3" i="60"/>
  <c r="G3" i="52"/>
  <c r="G3" i="57"/>
  <c r="G3" i="28"/>
  <c r="G3" i="36"/>
  <c r="G3" i="51"/>
  <c r="G3" i="34"/>
  <c r="G3" i="32"/>
  <c r="G3" i="27"/>
  <c r="G3" i="31"/>
  <c r="G3" i="30"/>
  <c r="G3" i="29"/>
  <c r="G3" i="24"/>
  <c r="G3" i="23"/>
  <c r="G3" i="22"/>
  <c r="G3" i="21"/>
  <c r="G3" i="20"/>
  <c r="G3" i="18"/>
</calcChain>
</file>

<file path=xl/sharedStrings.xml><?xml version="1.0" encoding="utf-8"?>
<sst xmlns="http://schemas.openxmlformats.org/spreadsheetml/2006/main" count="3187" uniqueCount="1512">
  <si>
    <t>品名</t>
    <rPh sb="0" eb="2">
      <t>ヒンメイ</t>
    </rPh>
    <phoneticPr fontId="2"/>
  </si>
  <si>
    <t>Ingredients</t>
    <phoneticPr fontId="2"/>
  </si>
  <si>
    <t>仕上げ</t>
    <rPh sb="0" eb="2">
      <t>シア</t>
    </rPh>
    <phoneticPr fontId="2"/>
  </si>
  <si>
    <t>塩</t>
    <rPh sb="0" eb="1">
      <t>シオ</t>
    </rPh>
    <phoneticPr fontId="2"/>
  </si>
  <si>
    <t>卵黄</t>
    <rPh sb="0" eb="2">
      <t>ランオウ</t>
    </rPh>
    <phoneticPr fontId="2"/>
  </si>
  <si>
    <t>薄力粉</t>
    <rPh sb="0" eb="3">
      <t>ハクリキコ</t>
    </rPh>
    <phoneticPr fontId="2"/>
  </si>
  <si>
    <t>バター</t>
    <phoneticPr fontId="2"/>
  </si>
  <si>
    <t>粉糖</t>
    <rPh sb="0" eb="2">
      <t>フントウ</t>
    </rPh>
    <phoneticPr fontId="2"/>
  </si>
  <si>
    <t>A.P</t>
    <phoneticPr fontId="2"/>
  </si>
  <si>
    <t>120g</t>
    <phoneticPr fontId="2"/>
  </si>
  <si>
    <t>50g</t>
    <phoneticPr fontId="2"/>
  </si>
  <si>
    <t>10g</t>
    <phoneticPr fontId="2"/>
  </si>
  <si>
    <t>12g</t>
    <phoneticPr fontId="2"/>
  </si>
  <si>
    <t>1.5g</t>
    <phoneticPr fontId="2"/>
  </si>
  <si>
    <t>30g</t>
    <phoneticPr fontId="2"/>
  </si>
  <si>
    <t>70g</t>
    <phoneticPr fontId="2"/>
  </si>
  <si>
    <t>2g</t>
    <phoneticPr fontId="2"/>
  </si>
  <si>
    <t>60g</t>
    <phoneticPr fontId="2"/>
  </si>
  <si>
    <t>8g</t>
    <phoneticPr fontId="2"/>
  </si>
  <si>
    <t>ガトーショコラ</t>
    <phoneticPr fontId="2"/>
  </si>
  <si>
    <t>焼成○℃,約○分</t>
    <rPh sb="0" eb="2">
      <t>ショウセ</t>
    </rPh>
    <phoneticPr fontId="2"/>
  </si>
  <si>
    <t>スイートチョコレート</t>
    <phoneticPr fontId="2"/>
  </si>
  <si>
    <t>卵黄</t>
    <rPh sb="0" eb="2">
      <t>ランオ</t>
    </rPh>
    <phoneticPr fontId="2"/>
  </si>
  <si>
    <t>グラニュー糖A</t>
    <phoneticPr fontId="2"/>
  </si>
  <si>
    <t>サワークリーム</t>
    <phoneticPr fontId="2"/>
  </si>
  <si>
    <t>生クリーム</t>
    <phoneticPr fontId="2"/>
  </si>
  <si>
    <t>バニラエッセンス</t>
    <phoneticPr fontId="2"/>
  </si>
  <si>
    <t>卵白</t>
    <rPh sb="0" eb="2">
      <t>ランパk</t>
    </rPh>
    <phoneticPr fontId="2"/>
  </si>
  <si>
    <t>グラニュー糖B</t>
    <rPh sb="0" eb="1">
      <t>グラニュート</t>
    </rPh>
    <phoneticPr fontId="2"/>
  </si>
  <si>
    <t>薄力粉</t>
    <phoneticPr fontId="2"/>
  </si>
  <si>
    <t>シナモン</t>
    <phoneticPr fontId="2"/>
  </si>
  <si>
    <t>グラニュー糖C</t>
    <phoneticPr fontId="2"/>
  </si>
  <si>
    <t>直径15cm,ジェノワーズ型1台分</t>
    <rPh sb="0" eb="2">
      <t>チョッケ</t>
    </rPh>
    <phoneticPr fontId="2"/>
  </si>
  <si>
    <t>15g</t>
    <phoneticPr fontId="2"/>
  </si>
  <si>
    <t>0.05g</t>
    <phoneticPr fontId="2"/>
  </si>
  <si>
    <t>20g</t>
    <phoneticPr fontId="2"/>
  </si>
  <si>
    <t>60g    ・チョコレートとバターを45℃に溶かす</t>
    <rPh sb="0" eb="1">
      <t>トカs</t>
    </rPh>
    <phoneticPr fontId="2"/>
  </si>
  <si>
    <t>55g    ・卵黄とグラニュー糖をブランシールする</t>
    <rPh sb="0" eb="2">
      <t>ランオ</t>
    </rPh>
    <phoneticPr fontId="2"/>
  </si>
  <si>
    <t>50g    ・溶かしたチョコレートと混ぜ合わせる</t>
    <rPh sb="0" eb="2">
      <t>トカs</t>
    </rPh>
    <phoneticPr fontId="2"/>
  </si>
  <si>
    <t>50g    ・サワークリーム、生クリーム、バニラエッセンスも加える</t>
    <rPh sb="0" eb="1">
      <t>・</t>
    </rPh>
    <phoneticPr fontId="2"/>
  </si>
  <si>
    <t>10g    ・メレンゲを8分立てに作る（チョコが締まるのを防ぐため、15℃くらいが理想）</t>
    <rPh sb="0" eb="1">
      <t>タテr</t>
    </rPh>
    <phoneticPr fontId="2"/>
  </si>
  <si>
    <t>40g    ・ふるったココア、薄力粉、シナモンをチョコレートに加え、ホイッパーで粉気が</t>
    <rPh sb="0" eb="1">
      <t>ハk</t>
    </rPh>
    <phoneticPr fontId="2"/>
  </si>
  <si>
    <t>6滴      なくなるまで混ぜる</t>
    <rPh sb="0" eb="1">
      <t>テキ</t>
    </rPh>
    <phoneticPr fontId="2"/>
  </si>
  <si>
    <t>85g    ・メレンゲを3回に分けて加える</t>
    <rPh sb="0" eb="1">
      <t>カ</t>
    </rPh>
    <phoneticPr fontId="2"/>
  </si>
  <si>
    <t>50g    ・混ぜ切る前にグラニュー糖Cを加え、混ぜ合わせる</t>
    <rPh sb="0" eb="1">
      <t>マゼキr</t>
    </rPh>
    <phoneticPr fontId="2"/>
  </si>
  <si>
    <t>45g    ・160℃で約35分焼成する</t>
    <rPh sb="0" eb="1">
      <t>ヤク</t>
    </rPh>
    <phoneticPr fontId="2"/>
  </si>
  <si>
    <t>直径○cm,○型○台分</t>
    <rPh sb="0" eb="2">
      <t>チョッケ</t>
    </rPh>
    <phoneticPr fontId="2"/>
  </si>
  <si>
    <t>フォンダンショコラ</t>
    <phoneticPr fontId="2"/>
  </si>
  <si>
    <t>グラニュー糖</t>
    <phoneticPr fontId="2"/>
  </si>
  <si>
    <t>全卵</t>
    <rPh sb="0" eb="2">
      <t>ゼンr</t>
    </rPh>
    <phoneticPr fontId="2"/>
  </si>
  <si>
    <t>100g</t>
    <phoneticPr fontId="2"/>
  </si>
  <si>
    <t>無塩バター</t>
    <phoneticPr fontId="2"/>
  </si>
  <si>
    <t>仕上げ</t>
    <phoneticPr fontId="2"/>
  </si>
  <si>
    <t>粉糖</t>
    <rPh sb="0" eb="2">
      <t>フント</t>
    </rPh>
    <phoneticPr fontId="2"/>
  </si>
  <si>
    <t>バニラアイス</t>
    <phoneticPr fontId="2"/>
  </si>
  <si>
    <t>ミント</t>
    <phoneticPr fontId="2"/>
  </si>
  <si>
    <t>生クリーム</t>
    <rPh sb="0" eb="1">
      <t>ーム</t>
    </rPh>
    <phoneticPr fontId="2"/>
  </si>
  <si>
    <t>ブルーベリージャム</t>
    <phoneticPr fontId="2"/>
  </si>
  <si>
    <t>フランボワーズジャム</t>
    <phoneticPr fontId="2"/>
  </si>
  <si>
    <t>ブルーベリー</t>
    <phoneticPr fontId="2"/>
  </si>
  <si>
    <t>レモン汁</t>
    <phoneticPr fontId="2"/>
  </si>
  <si>
    <t>200g</t>
    <phoneticPr fontId="2"/>
  </si>
  <si>
    <t>10ml</t>
    <phoneticPr fontId="2"/>
  </si>
  <si>
    <t>フランボワーズ</t>
    <phoneticPr fontId="2"/>
  </si>
  <si>
    <t>コンフィチュール</t>
    <phoneticPr fontId="2"/>
  </si>
  <si>
    <t>ココアパウダー</t>
    <phoneticPr fontId="2"/>
  </si>
  <si>
    <t>無塩バター</t>
    <rPh sb="0" eb="2">
      <t>ムエn</t>
    </rPh>
    <phoneticPr fontId="2"/>
  </si>
  <si>
    <t>焼成160℃,約50分</t>
    <rPh sb="0" eb="2">
      <t>ショウセ</t>
    </rPh>
    <phoneticPr fontId="2"/>
  </si>
  <si>
    <t>スフレチーズケーキ</t>
    <phoneticPr fontId="2"/>
  </si>
  <si>
    <t>カスタードクリーム</t>
    <phoneticPr fontId="2"/>
  </si>
  <si>
    <t>薄力粉</t>
    <rPh sb="0" eb="3">
      <t>ハクリk</t>
    </rPh>
    <phoneticPr fontId="2"/>
  </si>
  <si>
    <t>牛乳</t>
    <rPh sb="0" eb="2">
      <t>ギュウニュ</t>
    </rPh>
    <phoneticPr fontId="2"/>
  </si>
  <si>
    <t>バニラビーンズ</t>
    <phoneticPr fontId="2"/>
  </si>
  <si>
    <t>クリームチーズ</t>
    <phoneticPr fontId="2"/>
  </si>
  <si>
    <t>レモン表皮</t>
    <phoneticPr fontId="2"/>
  </si>
  <si>
    <t>120g    ・牛乳にバニラビーンズを加え、沸かす</t>
    <rPh sb="9" eb="11">
      <t>ギュウニュ</t>
    </rPh>
    <rPh sb="20" eb="21">
      <t>クワ</t>
    </rPh>
    <rPh sb="23" eb="24">
      <t>ワカs</t>
    </rPh>
    <phoneticPr fontId="2"/>
  </si>
  <si>
    <t>1/4本  ・卵黄にグラニュー糖を加え白くなるまで混ぜ合わせる（ブランシール）</t>
    <rPh sb="3" eb="4">
      <t>ホn</t>
    </rPh>
    <rPh sb="7" eb="9">
      <t>ランオ</t>
    </rPh>
    <rPh sb="15" eb="16">
      <t>トウ</t>
    </rPh>
    <rPh sb="17" eb="18">
      <t>クワ</t>
    </rPh>
    <rPh sb="19" eb="20">
      <t>シロク</t>
    </rPh>
    <rPh sb="25" eb="26">
      <t>マz</t>
    </rPh>
    <phoneticPr fontId="2"/>
  </si>
  <si>
    <t>50g      ・薄力粉を加え、軽く合わせておく</t>
    <rPh sb="10" eb="13">
      <t>ハクリk</t>
    </rPh>
    <rPh sb="14" eb="15">
      <t>クワ</t>
    </rPh>
    <rPh sb="17" eb="18">
      <t>カルk</t>
    </rPh>
    <rPh sb="19" eb="20">
      <t>アワs</t>
    </rPh>
    <phoneticPr fontId="2"/>
  </si>
  <si>
    <t>30g      ・混ぜながら牛乳を加え、こしながら手鍋に戻す</t>
    <rPh sb="10" eb="11">
      <t>マz</t>
    </rPh>
    <rPh sb="15" eb="17">
      <t>ギュ</t>
    </rPh>
    <rPh sb="26" eb="28">
      <t>テナb</t>
    </rPh>
    <rPh sb="29" eb="30">
      <t>モドs</t>
    </rPh>
    <phoneticPr fontId="2"/>
  </si>
  <si>
    <t>15g      ・絶えず混ぜながら中〜強火で炊きあげる（一度固くなり、その後サラサラに</t>
    <rPh sb="10" eb="11">
      <t>タ</t>
    </rPh>
    <rPh sb="13" eb="14">
      <t>マz</t>
    </rPh>
    <rPh sb="18" eb="19">
      <t>チュ</t>
    </rPh>
    <rPh sb="20" eb="22">
      <t>ツヨb</t>
    </rPh>
    <rPh sb="23" eb="24">
      <t>タイt</t>
    </rPh>
    <rPh sb="29" eb="31">
      <t>イt</t>
    </rPh>
    <rPh sb="31" eb="32">
      <t>カタクn</t>
    </rPh>
    <phoneticPr fontId="2"/>
  </si>
  <si>
    <t>20g        なればOK）</t>
    <phoneticPr fontId="2"/>
  </si>
  <si>
    <t>生地</t>
    <rPh sb="0" eb="2">
      <t>キz</t>
    </rPh>
    <phoneticPr fontId="2"/>
  </si>
  <si>
    <t>220g    ・常温に戻しておいたクリームチーズにカスタードを加え、混ぜ合わせる（あれば</t>
    <rPh sb="9" eb="11">
      <t>ジョウオn</t>
    </rPh>
    <rPh sb="12" eb="13">
      <t>モドs</t>
    </rPh>
    <rPh sb="32" eb="33">
      <t>クワ</t>
    </rPh>
    <rPh sb="35" eb="36">
      <t>マz</t>
    </rPh>
    <phoneticPr fontId="2"/>
  </si>
  <si>
    <t>5ml        ハンドブレンダーをかける）</t>
    <phoneticPr fontId="2"/>
  </si>
  <si>
    <t>0.5g     ・レモン汁とレモンゼストを加える</t>
    <rPh sb="22" eb="23">
      <t>クワ</t>
    </rPh>
    <phoneticPr fontId="2"/>
  </si>
  <si>
    <t>100g    ・卵白にグラニュー糖を3回に分けて入れメレンゲをたてる。</t>
    <rPh sb="9" eb="11">
      <t>ランパk</t>
    </rPh>
    <rPh sb="20" eb="21">
      <t>カ</t>
    </rPh>
    <rPh sb="22" eb="23">
      <t>ワk</t>
    </rPh>
    <rPh sb="25" eb="26">
      <t>イr</t>
    </rPh>
    <phoneticPr fontId="2"/>
  </si>
  <si>
    <t>55g      ・メレンゲを1/3入れ、ホイッパーで混ぜ合わせる</t>
    <rPh sb="18" eb="19">
      <t>イr</t>
    </rPh>
    <rPh sb="27" eb="28">
      <t>マゼアワs</t>
    </rPh>
    <phoneticPr fontId="2"/>
  </si>
  <si>
    <t xml:space="preserve">            ・残りのメレンゲを加え、ゴムベラで混ぜ合わせる</t>
    <rPh sb="13" eb="14">
      <t>ノコr</t>
    </rPh>
    <rPh sb="21" eb="22">
      <t>クワ</t>
    </rPh>
    <rPh sb="29" eb="30">
      <t>マz</t>
    </rPh>
    <phoneticPr fontId="2"/>
  </si>
  <si>
    <t xml:space="preserve">            ・底にスポンジ生地を置いた型に流し込み、表面をならす</t>
    <rPh sb="12" eb="13">
      <t>・</t>
    </rPh>
    <rPh sb="13" eb="14">
      <t>ソコニハ</t>
    </rPh>
    <rPh sb="22" eb="23">
      <t>オイタ</t>
    </rPh>
    <rPh sb="25" eb="26">
      <t>カタ</t>
    </rPh>
    <rPh sb="27" eb="28">
      <t>ナガs</t>
    </rPh>
    <rPh sb="32" eb="34">
      <t>ヒョ</t>
    </rPh>
    <phoneticPr fontId="2"/>
  </si>
  <si>
    <t>焼成</t>
    <rPh sb="0" eb="2">
      <t>ショウセ</t>
    </rPh>
    <phoneticPr fontId="2"/>
  </si>
  <si>
    <t xml:space="preserve">            ・湯せん焼きする</t>
    <rPh sb="13" eb="14">
      <t>ユセn</t>
    </rPh>
    <phoneticPr fontId="2"/>
  </si>
  <si>
    <t xml:space="preserve"> </t>
    <phoneticPr fontId="2"/>
  </si>
  <si>
    <t xml:space="preserve">            ・焼き上がったらパレットで周りの紙をはぎ、冷凍庫で冷やす</t>
    <rPh sb="13" eb="14">
      <t>ヤk</t>
    </rPh>
    <rPh sb="25" eb="26">
      <t>マワr</t>
    </rPh>
    <rPh sb="28" eb="29">
      <t>カミw</t>
    </rPh>
    <rPh sb="33" eb="36">
      <t>レイト</t>
    </rPh>
    <rPh sb="37" eb="38">
      <t>ヒヤs</t>
    </rPh>
    <phoneticPr fontId="2"/>
  </si>
  <si>
    <t>（店の焼き方）</t>
    <rPh sb="1" eb="2">
      <t>ミセn</t>
    </rPh>
    <phoneticPr fontId="2"/>
  </si>
  <si>
    <t>最初の10分は扉全部開けてやく、その後3段開けで60分</t>
    <rPh sb="0" eb="2">
      <t>サイsy</t>
    </rPh>
    <rPh sb="5" eb="6">
      <t>フn</t>
    </rPh>
    <rPh sb="7" eb="8">
      <t>トビr</t>
    </rPh>
    <rPh sb="8" eb="11">
      <t>ゼn</t>
    </rPh>
    <rPh sb="20" eb="22">
      <t>ダンアk</t>
    </rPh>
    <rPh sb="26" eb="27">
      <t>フn</t>
    </rPh>
    <phoneticPr fontId="2"/>
  </si>
  <si>
    <t>150℃150℃軟火 強制換気</t>
    <rPh sb="8" eb="9">
      <t>ナンk</t>
    </rPh>
    <rPh sb="9" eb="10">
      <t>ヒ</t>
    </rPh>
    <rPh sb="11" eb="15">
      <t>キョウセイカn</t>
    </rPh>
    <phoneticPr fontId="2"/>
  </si>
  <si>
    <t xml:space="preserve">            ・170℃で10分焼き、150℃に落として60分焼く</t>
    <rPh sb="20" eb="21">
      <t>フn</t>
    </rPh>
    <rPh sb="21" eb="22">
      <t>ヤk</t>
    </rPh>
    <rPh sb="29" eb="30">
      <t>オトs</t>
    </rPh>
    <rPh sb="35" eb="36">
      <t>フn</t>
    </rPh>
    <rPh sb="36" eb="37">
      <t>ヤk</t>
    </rPh>
    <phoneticPr fontId="2"/>
  </si>
  <si>
    <t>焼成150℃,約70分</t>
    <rPh sb="0" eb="2">
      <t>ショウセ</t>
    </rPh>
    <phoneticPr fontId="2"/>
  </si>
  <si>
    <t>仕上げ</t>
    <rPh sb="0" eb="2">
      <t>シアg</t>
    </rPh>
    <phoneticPr fontId="2"/>
  </si>
  <si>
    <t xml:space="preserve">             ・アプリコットジャムを塗り、完成</t>
    <rPh sb="24" eb="25">
      <t>ヌr</t>
    </rPh>
    <rPh sb="27" eb="29">
      <t>カンセ</t>
    </rPh>
    <phoneticPr fontId="2"/>
  </si>
  <si>
    <t>カステラ</t>
    <phoneticPr fontId="2"/>
  </si>
  <si>
    <t>18cm角型1台分</t>
    <phoneticPr fontId="2"/>
  </si>
  <si>
    <t>上白糖</t>
    <rPh sb="0" eb="3">
      <t>ジョウh</t>
    </rPh>
    <phoneticPr fontId="2"/>
  </si>
  <si>
    <t>みりん</t>
    <phoneticPr fontId="2"/>
  </si>
  <si>
    <t>はちみつ</t>
    <phoneticPr fontId="2"/>
  </si>
  <si>
    <t>サラダ油</t>
    <phoneticPr fontId="2"/>
  </si>
  <si>
    <t>強力粉</t>
    <rPh sb="0" eb="3">
      <t>キョウリk</t>
    </rPh>
    <phoneticPr fontId="2"/>
  </si>
  <si>
    <t>ザラメ糖</t>
    <phoneticPr fontId="2"/>
  </si>
  <si>
    <t>250g    ・全卵に上白糖を加え、人肌まで湯せんで温める</t>
    <rPh sb="9" eb="11">
      <t>ゼンr</t>
    </rPh>
    <rPh sb="12" eb="15">
      <t>ジョウハk</t>
    </rPh>
    <rPh sb="16" eb="17">
      <t>クワ</t>
    </rPh>
    <rPh sb="19" eb="21">
      <t>ヒt</t>
    </rPh>
    <rPh sb="23" eb="24">
      <t>ユセn</t>
    </rPh>
    <rPh sb="27" eb="28">
      <t>アタタm</t>
    </rPh>
    <phoneticPr fontId="2"/>
  </si>
  <si>
    <t>100g    ・ミキサーでもったりするまで泡立てる</t>
    <rPh sb="22" eb="24">
      <t>アワダt</t>
    </rPh>
    <phoneticPr fontId="2"/>
  </si>
  <si>
    <t>40g      ・みりん、はちみつ、サラダ油を加えミキサーを低速にしてキメを整える</t>
    <rPh sb="31" eb="33">
      <t>テイソk</t>
    </rPh>
    <rPh sb="39" eb="40">
      <t>トトノ</t>
    </rPh>
    <phoneticPr fontId="2"/>
  </si>
  <si>
    <t>40g      ・強力粉を加え、ゴムベラでさっくり合わせる</t>
    <rPh sb="10" eb="13">
      <t>キョウリk</t>
    </rPh>
    <rPh sb="14" eb="15">
      <t>クワ</t>
    </rPh>
    <rPh sb="26" eb="27">
      <t>アワs</t>
    </rPh>
    <phoneticPr fontId="2"/>
  </si>
  <si>
    <t>焼成140℃,約45分</t>
    <rPh sb="0" eb="2">
      <t>ショウセ</t>
    </rPh>
    <phoneticPr fontId="2"/>
  </si>
  <si>
    <t>25g      ・型にざらめを散らし、生地を流し込む</t>
    <rPh sb="10" eb="11">
      <t>カt</t>
    </rPh>
    <rPh sb="16" eb="17">
      <t>チラs</t>
    </rPh>
    <rPh sb="20" eb="22">
      <t>キz</t>
    </rPh>
    <rPh sb="23" eb="24">
      <t>ナガs</t>
    </rPh>
    <phoneticPr fontId="2"/>
  </si>
  <si>
    <t xml:space="preserve">100g    </t>
    <phoneticPr fontId="2"/>
  </si>
  <si>
    <t xml:space="preserve">             ・180℃で10分焼き、140℃に落として30〜40分焼く</t>
    <rPh sb="21" eb="22">
      <t>フn</t>
    </rPh>
    <rPh sb="22" eb="23">
      <t>ヤk</t>
    </rPh>
    <rPh sb="30" eb="31">
      <t>オトs</t>
    </rPh>
    <rPh sb="39" eb="40">
      <t>フn</t>
    </rPh>
    <rPh sb="40" eb="41">
      <t>y</t>
    </rPh>
    <phoneticPr fontId="2"/>
  </si>
  <si>
    <t xml:space="preserve">             ・焼き上がったら型を台に落とし、ケーキクーラーで冷ます</t>
    <rPh sb="14" eb="15">
      <t>ヤキアガッt</t>
    </rPh>
    <rPh sb="21" eb="22">
      <t>カt</t>
    </rPh>
    <rPh sb="23" eb="24">
      <t>ダイn</t>
    </rPh>
    <rPh sb="25" eb="26">
      <t>オトs</t>
    </rPh>
    <rPh sb="37" eb="38">
      <t>サマs</t>
    </rPh>
    <phoneticPr fontId="2"/>
  </si>
  <si>
    <t>直径18cm,ジェノワーズ型1台分</t>
    <rPh sb="0" eb="2">
      <t>チョッケ</t>
    </rPh>
    <phoneticPr fontId="2"/>
  </si>
  <si>
    <t>40g</t>
    <phoneticPr fontId="2"/>
  </si>
  <si>
    <t>塩</t>
    <rPh sb="0" eb="1">
      <t>シ</t>
    </rPh>
    <phoneticPr fontId="2"/>
  </si>
  <si>
    <t>ひとつまみ</t>
    <phoneticPr fontId="2"/>
  </si>
  <si>
    <t>100g    ・チョコレートとバターを湯せんで溶かす（45℃くらい）</t>
    <rPh sb="0" eb="1">
      <t>アタタm</t>
    </rPh>
    <rPh sb="20" eb="21">
      <t xml:space="preserve"> </t>
    </rPh>
    <rPh sb="24" eb="25">
      <t>トカs</t>
    </rPh>
    <phoneticPr fontId="2"/>
  </si>
  <si>
    <t>全卵</t>
    <rPh sb="0" eb="1">
      <t>ゼンラn</t>
    </rPh>
    <phoneticPr fontId="2"/>
  </si>
  <si>
    <t>アーモンドパウダー</t>
    <phoneticPr fontId="2"/>
  </si>
  <si>
    <t>100g    ・全卵にグラニュー糖を加え、すり混ぜる</t>
    <rPh sb="9" eb="11">
      <t>ゼンr</t>
    </rPh>
    <rPh sb="19" eb="20">
      <t>クワ</t>
    </rPh>
    <phoneticPr fontId="2"/>
  </si>
  <si>
    <t>120g    ・全卵をチョコレートに加え、混ぜ合わせる</t>
    <rPh sb="9" eb="11">
      <t>ゼンラn</t>
    </rPh>
    <rPh sb="19" eb="20">
      <t>クワ</t>
    </rPh>
    <rPh sb="22" eb="23">
      <t>マゼアワs</t>
    </rPh>
    <phoneticPr fontId="2"/>
  </si>
  <si>
    <t>85g      ・ふるったアーモンドパウダーと薄力粉、塩を加えて混ぜ合わせる</t>
    <rPh sb="24" eb="27">
      <t>ハクリk</t>
    </rPh>
    <rPh sb="28" eb="29">
      <t>シ</t>
    </rPh>
    <rPh sb="30" eb="31">
      <t>クワ</t>
    </rPh>
    <rPh sb="33" eb="34">
      <t>マz</t>
    </rPh>
    <phoneticPr fontId="2"/>
  </si>
  <si>
    <t>非加熱ショコラテリーヌ</t>
    <rPh sb="0" eb="3">
      <t>ヒカネt</t>
    </rPh>
    <phoneticPr fontId="2"/>
  </si>
  <si>
    <t>クレーム・アングレーズ</t>
    <phoneticPr fontId="2"/>
  </si>
  <si>
    <t>チョコレート生地</t>
    <rPh sb="6" eb="8">
      <t>キz</t>
    </rPh>
    <phoneticPr fontId="2"/>
  </si>
  <si>
    <t>生クリーム</t>
    <rPh sb="0" eb="1">
      <t>ナマクr</t>
    </rPh>
    <phoneticPr fontId="2"/>
  </si>
  <si>
    <t>75g</t>
    <phoneticPr fontId="2"/>
  </si>
  <si>
    <t>80g</t>
    <phoneticPr fontId="2"/>
  </si>
  <si>
    <t>400g         ・手鍋に牛乳、バニラビーンズを加え、温める</t>
    <rPh sb="14" eb="16">
      <t>テナb</t>
    </rPh>
    <rPh sb="17" eb="19">
      <t>ギュウニュ</t>
    </rPh>
    <rPh sb="28" eb="29">
      <t>クワ</t>
    </rPh>
    <rPh sb="31" eb="32">
      <t>アタタm</t>
    </rPh>
    <phoneticPr fontId="2"/>
  </si>
  <si>
    <t>1/2本　　　・卵黄とグラニュー糖を白っぽくなるまですり混ぜる</t>
    <rPh sb="3" eb="4">
      <t>ホn</t>
    </rPh>
    <rPh sb="8" eb="10">
      <t>ランオ</t>
    </rPh>
    <rPh sb="18" eb="19">
      <t>シロッp</t>
    </rPh>
    <phoneticPr fontId="2"/>
  </si>
  <si>
    <t>80g           ・沸かした牛乳を卵黄に加えながら混ぜ、手鍋に戻し弱火で83℃まで加熱</t>
    <rPh sb="15" eb="16">
      <t>ワカs</t>
    </rPh>
    <rPh sb="19" eb="21">
      <t>ギュウニュ</t>
    </rPh>
    <rPh sb="22" eb="24">
      <t>ランオ</t>
    </rPh>
    <rPh sb="25" eb="26">
      <t>クワ</t>
    </rPh>
    <rPh sb="30" eb="31">
      <t>マz</t>
    </rPh>
    <rPh sb="33" eb="35">
      <t>テナb</t>
    </rPh>
    <rPh sb="38" eb="40">
      <t>ヨワb</t>
    </rPh>
    <rPh sb="46" eb="48">
      <t>カネt</t>
    </rPh>
    <phoneticPr fontId="2"/>
  </si>
  <si>
    <t>60g             する</t>
    <phoneticPr fontId="2"/>
  </si>
  <si>
    <t>300g    ・スイートチョコレート、無塩バター、生クリームは合わせて湯せんで溶かし</t>
    <rPh sb="20" eb="22">
      <t>ムエn</t>
    </rPh>
    <rPh sb="26" eb="27">
      <t>ナマクリーm</t>
    </rPh>
    <rPh sb="32" eb="33">
      <t>アワs</t>
    </rPh>
    <rPh sb="36" eb="37">
      <t>ユセn</t>
    </rPh>
    <rPh sb="40" eb="41">
      <t>トカs</t>
    </rPh>
    <phoneticPr fontId="2"/>
  </si>
  <si>
    <t>150g       クレームアングレーズを加え混ぜ合わせる</t>
    <rPh sb="22" eb="23">
      <t>クワ</t>
    </rPh>
    <rPh sb="24" eb="25">
      <t>マz</t>
    </rPh>
    <phoneticPr fontId="2"/>
  </si>
  <si>
    <t>60g      ・型に流し込み、冷蔵庫で5時間冷やし固める</t>
    <rPh sb="10" eb="11">
      <t>カタn</t>
    </rPh>
    <rPh sb="17" eb="20">
      <t>レイゾ</t>
    </rPh>
    <rPh sb="22" eb="25">
      <t>ジカn</t>
    </rPh>
    <phoneticPr fontId="2"/>
  </si>
  <si>
    <t>24cmトヨ型,1台分</t>
    <phoneticPr fontId="2"/>
  </si>
  <si>
    <t>栗のフィナンシェ</t>
    <rPh sb="0" eb="1">
      <t>クリn</t>
    </rPh>
    <phoneticPr fontId="2"/>
  </si>
  <si>
    <t>焼成170℃,約15分</t>
    <rPh sb="0" eb="2">
      <t>ショウセ</t>
    </rPh>
    <phoneticPr fontId="2"/>
  </si>
  <si>
    <t>アーモンドプードル</t>
    <phoneticPr fontId="2"/>
  </si>
  <si>
    <t>薄力粉</t>
    <rPh sb="0" eb="3">
      <t>ハクリキk</t>
    </rPh>
    <phoneticPr fontId="2"/>
  </si>
  <si>
    <t>栗の渋皮煮</t>
    <rPh sb="0" eb="1">
      <t>クr</t>
    </rPh>
    <phoneticPr fontId="2"/>
  </si>
  <si>
    <t>下準備</t>
    <rPh sb="0" eb="3">
      <t>シタジュンb</t>
    </rPh>
    <phoneticPr fontId="2"/>
  </si>
  <si>
    <t>フィナンシェ生地</t>
    <phoneticPr fontId="2"/>
  </si>
  <si>
    <t>・渋皮煮はザルに出し、水分を切っておく</t>
    <rPh sb="1" eb="4">
      <t>シブカw</t>
    </rPh>
    <rPh sb="8" eb="9">
      <t>ダs</t>
    </rPh>
    <rPh sb="11" eb="13">
      <t>スイブn</t>
    </rPh>
    <rPh sb="14" eb="15">
      <t>キッt</t>
    </rPh>
    <phoneticPr fontId="2"/>
  </si>
  <si>
    <t>・渋皮煮を3〜4枚にスライスする</t>
    <rPh sb="0" eb="1">
      <t>・</t>
    </rPh>
    <rPh sb="1" eb="2">
      <t>シブカw</t>
    </rPh>
    <rPh sb="8" eb="9">
      <t>マ</t>
    </rPh>
    <phoneticPr fontId="2"/>
  </si>
  <si>
    <t>・鉄板に離型剤をふり、栗を1枚ずつ並べておく</t>
    <rPh sb="1" eb="3">
      <t>テッパn</t>
    </rPh>
    <rPh sb="4" eb="7">
      <t>リケイザ</t>
    </rPh>
    <rPh sb="11" eb="12">
      <t>クリw</t>
    </rPh>
    <rPh sb="14" eb="15">
      <t>マ</t>
    </rPh>
    <rPh sb="17" eb="18">
      <t>ナラb</t>
    </rPh>
    <phoneticPr fontId="2"/>
  </si>
  <si>
    <t>・オーブンを170℃に予熱する</t>
    <rPh sb="11" eb="13">
      <t>ヨネt</t>
    </rPh>
    <phoneticPr fontId="2"/>
  </si>
  <si>
    <t>　　　　 　・170℃で15分ほど焼成する</t>
    <phoneticPr fontId="2"/>
  </si>
  <si>
    <t>　　　　　 ・3〜4枚にスライスした渋皮煮を鉄板に並べ、生地を8〜9分ほど絞り入れる</t>
    <rPh sb="13" eb="14">
      <t>フンホd</t>
    </rPh>
    <rPh sb="16" eb="18">
      <t>ショウセ</t>
    </rPh>
    <rPh sb="34" eb="35">
      <t>ブ</t>
    </rPh>
    <phoneticPr fontId="2"/>
  </si>
  <si>
    <t>125g    ・焦がしバターを作る。手鍋に小さく切ったバターを入れ、火にかける</t>
    <rPh sb="9" eb="10">
      <t>コガs</t>
    </rPh>
    <rPh sb="19" eb="21">
      <t>テナb</t>
    </rPh>
    <rPh sb="22" eb="23">
      <t>チイサk</t>
    </rPh>
    <rPh sb="32" eb="33">
      <t>イr</t>
    </rPh>
    <rPh sb="35" eb="36">
      <t>ヒn</t>
    </rPh>
    <phoneticPr fontId="2"/>
  </si>
  <si>
    <t>125g    ・大きい泡が立ち、泡が小さくなってきたら火を止め、水に当てる</t>
    <rPh sb="9" eb="10">
      <t>オオキ</t>
    </rPh>
    <rPh sb="17" eb="18">
      <t>アワg</t>
    </rPh>
    <rPh sb="28" eb="29">
      <t>ヒw</t>
    </rPh>
    <rPh sb="33" eb="34">
      <t>ミz</t>
    </rPh>
    <rPh sb="35" eb="36">
      <t>アテr</t>
    </rPh>
    <phoneticPr fontId="2"/>
  </si>
  <si>
    <t>25g      ・卵白、グラニュー糖、はちみつを加え、湯せんにかけながらホイッパーで</t>
    <rPh sb="13" eb="14">
      <t>キr</t>
    </rPh>
    <rPh sb="18" eb="19">
      <t>マz</t>
    </rPh>
    <phoneticPr fontId="2"/>
  </si>
  <si>
    <t>125g    ・焦がしバター漉しながら加える</t>
    <phoneticPr fontId="2"/>
  </si>
  <si>
    <t>フィナンシェ型12個分</t>
    <rPh sb="9" eb="11">
      <t>コブn</t>
    </rPh>
    <phoneticPr fontId="2"/>
  </si>
  <si>
    <t>50g      ・ふるったアーモンドプードルと薄力粉を加え、ホイッパーで混ぜ合わせる</t>
    <rPh sb="10" eb="11">
      <t>コガs</t>
    </rPh>
    <rPh sb="16" eb="17">
      <t>コシナガr</t>
    </rPh>
    <rPh sb="21" eb="22">
      <t>クワ</t>
    </rPh>
    <phoneticPr fontId="2"/>
  </si>
  <si>
    <t>50g        コシを切るように混ぜる</t>
    <rPh sb="0" eb="22">
      <t>ハクリキkクワマz</t>
    </rPh>
    <phoneticPr fontId="2"/>
  </si>
  <si>
    <t>ジェノワーズ</t>
    <phoneticPr fontId="2"/>
  </si>
  <si>
    <t>ジェノワーズ・ココア</t>
    <phoneticPr fontId="2"/>
  </si>
  <si>
    <t>焼成170℃,約20分</t>
    <rPh sb="0" eb="2">
      <t>ショウセ</t>
    </rPh>
    <phoneticPr fontId="2"/>
  </si>
  <si>
    <t>水飴</t>
    <rPh sb="0" eb="2">
      <t>ミz</t>
    </rPh>
    <phoneticPr fontId="2"/>
  </si>
  <si>
    <t>無塩バター</t>
    <rPh sb="0" eb="2">
      <t>ムエンバt</t>
    </rPh>
    <phoneticPr fontId="2"/>
  </si>
  <si>
    <t>0.36g</t>
    <phoneticPr fontId="2"/>
  </si>
  <si>
    <t>55g</t>
    <phoneticPr fontId="2"/>
  </si>
  <si>
    <t>バニラオイル</t>
    <phoneticPr fontId="2"/>
  </si>
  <si>
    <t>100g    ・全卵、グラニュー糖、水飴、バニラオイルを加えて湯せんで人肌に温める</t>
    <rPh sb="9" eb="11">
      <t>ゼンラn</t>
    </rPh>
    <rPh sb="19" eb="21">
      <t>ミズアm</t>
    </rPh>
    <rPh sb="29" eb="30">
      <t>クワ</t>
    </rPh>
    <rPh sb="32" eb="33">
      <t>ユセn</t>
    </rPh>
    <rPh sb="36" eb="38">
      <t>ヒトハd</t>
    </rPh>
    <rPh sb="39" eb="40">
      <t>アタタm</t>
    </rPh>
    <phoneticPr fontId="2"/>
  </si>
  <si>
    <t>80g      ・ミキサー（高速）で泡立てる</t>
    <rPh sb="15" eb="17">
      <t>コウソk</t>
    </rPh>
    <rPh sb="19" eb="21">
      <t>アワダt</t>
    </rPh>
    <phoneticPr fontId="2"/>
  </si>
  <si>
    <t>10g      ・もったりと線が描けるくらいに泡立ったら中〜低速に落とし2分ほど回し</t>
    <rPh sb="15" eb="16">
      <t>センg</t>
    </rPh>
    <rPh sb="17" eb="18">
      <t>カケル</t>
    </rPh>
    <rPh sb="24" eb="26">
      <t>アワダッt</t>
    </rPh>
    <rPh sb="29" eb="30">
      <t>チュ</t>
    </rPh>
    <rPh sb="31" eb="33">
      <t>テイソk</t>
    </rPh>
    <rPh sb="34" eb="35">
      <t>オトs</t>
    </rPh>
    <rPh sb="38" eb="39">
      <t>フンホd</t>
    </rPh>
    <rPh sb="41" eb="42">
      <t>マワs</t>
    </rPh>
    <phoneticPr fontId="2"/>
  </si>
  <si>
    <t>0.36g      キメを整える</t>
    <rPh sb="14" eb="15">
      <t>トトノ</t>
    </rPh>
    <phoneticPr fontId="2"/>
  </si>
  <si>
    <t>30g      ・70℃程に溶かした牛乳と無塩バターに生地の一部を混ぜ、全体に加えて</t>
    <rPh sb="13" eb="14">
      <t>ホドニ</t>
    </rPh>
    <rPh sb="15" eb="16">
      <t>トカs</t>
    </rPh>
    <rPh sb="19" eb="21">
      <t>ギュウニュ</t>
    </rPh>
    <rPh sb="22" eb="24">
      <t>ムエn</t>
    </rPh>
    <rPh sb="28" eb="30">
      <t>キジn</t>
    </rPh>
    <rPh sb="31" eb="33">
      <t>イチb</t>
    </rPh>
    <rPh sb="34" eb="35">
      <t>マz</t>
    </rPh>
    <rPh sb="37" eb="39">
      <t>ゼンタ</t>
    </rPh>
    <rPh sb="40" eb="41">
      <t>クワ</t>
    </rPh>
    <phoneticPr fontId="2"/>
  </si>
  <si>
    <t>20g        混ぜ合わせる</t>
    <rPh sb="11" eb="12">
      <t>マz</t>
    </rPh>
    <phoneticPr fontId="2"/>
  </si>
  <si>
    <t>ジェノワーズ型に流し込み、2.3度台に落として大きな気泡を抜き、170℃のオーブンで</t>
    <rPh sb="8" eb="9">
      <t>ナガs</t>
    </rPh>
    <rPh sb="16" eb="17">
      <t>℃</t>
    </rPh>
    <rPh sb="17" eb="18">
      <t>ダイn</t>
    </rPh>
    <rPh sb="19" eb="20">
      <t>オトs</t>
    </rPh>
    <rPh sb="23" eb="24">
      <t>オオキナキ</t>
    </rPh>
    <rPh sb="29" eb="30">
      <t>ヌk</t>
    </rPh>
    <phoneticPr fontId="2"/>
  </si>
  <si>
    <t>約20分焼成する</t>
    <rPh sb="0" eb="1">
      <t>ヤk</t>
    </rPh>
    <rPh sb="4" eb="6">
      <t>ショウセ</t>
    </rPh>
    <phoneticPr fontId="2"/>
  </si>
  <si>
    <t>焼き上がったら型ごと台に落とし、型から出して逆さまにケーキクーラーに出す</t>
    <rPh sb="0" eb="1">
      <t>ヤk</t>
    </rPh>
    <rPh sb="7" eb="8">
      <t>カt</t>
    </rPh>
    <rPh sb="10" eb="11">
      <t>ダイn</t>
    </rPh>
    <rPh sb="12" eb="13">
      <t>オトs</t>
    </rPh>
    <rPh sb="16" eb="17">
      <t>カタカr</t>
    </rPh>
    <rPh sb="22" eb="23">
      <t>サカ</t>
    </rPh>
    <rPh sb="34" eb="35">
      <t>ダs</t>
    </rPh>
    <phoneticPr fontId="2"/>
  </si>
  <si>
    <t>型にクッキングシートを敷いておく</t>
    <rPh sb="0" eb="1">
      <t>カタn</t>
    </rPh>
    <rPh sb="11" eb="12">
      <t>シイt</t>
    </rPh>
    <phoneticPr fontId="2"/>
  </si>
  <si>
    <t>オーブンを170℃に予熱する</t>
    <rPh sb="10" eb="12">
      <t>ヨネt</t>
    </rPh>
    <phoneticPr fontId="2"/>
  </si>
  <si>
    <t>70g      ・ふるった薄力粉を加え、ゴムベラでさっくりと混ぜ合わせる</t>
    <rPh sb="14" eb="17">
      <t>ハクリキk</t>
    </rPh>
    <rPh sb="18" eb="19">
      <t>クワ</t>
    </rPh>
    <rPh sb="31" eb="32">
      <t>マz</t>
    </rPh>
    <phoneticPr fontId="2"/>
  </si>
  <si>
    <t>ゼラチン</t>
    <phoneticPr fontId="2"/>
  </si>
  <si>
    <t>ミルクチョコレート</t>
    <phoneticPr fontId="2"/>
  </si>
  <si>
    <t>直径15cm,セルクル型1台分</t>
    <rPh sb="0" eb="2">
      <t>チョッケ</t>
    </rPh>
    <phoneticPr fontId="2"/>
  </si>
  <si>
    <t>5g</t>
    <phoneticPr fontId="2"/>
  </si>
  <si>
    <t>3g</t>
    <phoneticPr fontId="2"/>
  </si>
  <si>
    <t>フランボワーズピューレ</t>
    <phoneticPr fontId="2"/>
  </si>
  <si>
    <t>ペクチン</t>
    <phoneticPr fontId="2"/>
  </si>
  <si>
    <t>フランボワーズリキュール</t>
    <phoneticPr fontId="2"/>
  </si>
  <si>
    <t>4g</t>
    <phoneticPr fontId="2"/>
  </si>
  <si>
    <t>グラサージュ・ショコラ</t>
    <phoneticPr fontId="2"/>
  </si>
  <si>
    <t>水</t>
    <rPh sb="0" eb="1">
      <t>ミz</t>
    </rPh>
    <phoneticPr fontId="2"/>
  </si>
  <si>
    <t>125g</t>
    <phoneticPr fontId="2"/>
  </si>
  <si>
    <t>7.5g</t>
    <phoneticPr fontId="2"/>
  </si>
  <si>
    <t>・鍋に水、グラニュー糖、水飴を入れて火にかけ、沸かす</t>
    <rPh sb="1" eb="2">
      <t>ナb</t>
    </rPh>
    <rPh sb="3" eb="4">
      <t>ミz</t>
    </rPh>
    <rPh sb="12" eb="14">
      <t>ミz</t>
    </rPh>
    <rPh sb="15" eb="16">
      <t>イr</t>
    </rPh>
    <rPh sb="18" eb="19">
      <t>ヒニk</t>
    </rPh>
    <rPh sb="23" eb="24">
      <t>ワカs</t>
    </rPh>
    <phoneticPr fontId="2"/>
  </si>
  <si>
    <t>・ふるったココアパウダーを加え、しっかりと沸かす</t>
    <rPh sb="13" eb="14">
      <t>クワ</t>
    </rPh>
    <rPh sb="21" eb="22">
      <t>ワカs</t>
    </rPh>
    <phoneticPr fontId="2"/>
  </si>
  <si>
    <t>・生クリームとゼラチンを加えて混ぜ、濾す</t>
    <rPh sb="1" eb="2">
      <t>ナマクリーm</t>
    </rPh>
    <rPh sb="15" eb="16">
      <t>マz</t>
    </rPh>
    <rPh sb="18" eb="19">
      <t>コs</t>
    </rPh>
    <phoneticPr fontId="2"/>
  </si>
  <si>
    <t>・ゼラチンを水にふやかしておく</t>
    <rPh sb="6" eb="7">
      <t>ミz</t>
    </rPh>
    <phoneticPr fontId="2"/>
  </si>
  <si>
    <t>プリン</t>
    <phoneticPr fontId="2"/>
  </si>
  <si>
    <t>焼成150℃,約20分</t>
    <rPh sb="0" eb="2">
      <t>ショウセ</t>
    </rPh>
    <phoneticPr fontId="2"/>
  </si>
  <si>
    <t>プリンカップ（90g）,6個分</t>
    <rPh sb="13" eb="14">
      <t xml:space="preserve">コ </t>
    </rPh>
    <rPh sb="14" eb="15">
      <t xml:space="preserve">ブン </t>
    </rPh>
    <phoneticPr fontId="2"/>
  </si>
  <si>
    <t>牛乳</t>
    <rPh sb="0" eb="2">
      <t>ギュウニュウ</t>
    </rPh>
    <phoneticPr fontId="2"/>
  </si>
  <si>
    <t>全卵</t>
    <rPh sb="0" eb="2">
      <t>ゼンラ</t>
    </rPh>
    <phoneticPr fontId="2"/>
  </si>
  <si>
    <t>1/8本</t>
    <rPh sb="3" eb="4">
      <t>ホn</t>
    </rPh>
    <phoneticPr fontId="2"/>
  </si>
  <si>
    <t>・卵黄、全卵にグラニュー糖を加え、白っぽくなるまでホイッパーで混ぜ合わせる</t>
    <rPh sb="0" eb="1">
      <t>・</t>
    </rPh>
    <rPh sb="1" eb="3">
      <t>ランオウ</t>
    </rPh>
    <rPh sb="4" eb="6">
      <t>ゼンラn</t>
    </rPh>
    <rPh sb="14" eb="15">
      <t>クワエ</t>
    </rPh>
    <rPh sb="17" eb="18">
      <t>シロッポ</t>
    </rPh>
    <rPh sb="31" eb="32">
      <t>マゼ</t>
    </rPh>
    <phoneticPr fontId="2"/>
  </si>
  <si>
    <t>・氷水に当てながらハンドブレンダーにかける</t>
    <rPh sb="1" eb="3">
      <t>コオリ</t>
    </rPh>
    <rPh sb="4" eb="5">
      <t>アテナガラ</t>
    </rPh>
    <phoneticPr fontId="2"/>
  </si>
  <si>
    <t>カラメル</t>
    <phoneticPr fontId="2"/>
  </si>
  <si>
    <t>アパレイユ</t>
    <phoneticPr fontId="2"/>
  </si>
  <si>
    <t>お湯</t>
    <phoneticPr fontId="2"/>
  </si>
  <si>
    <t>・グラニュー糖の半量を鍋に入れて加熱し、しっかり溶けたら残りのグラニュー糖を加え</t>
    <rPh sb="8" eb="10">
      <t>ハンリョ</t>
    </rPh>
    <rPh sb="11" eb="12">
      <t>ナベ</t>
    </rPh>
    <rPh sb="16" eb="18">
      <t>カネ</t>
    </rPh>
    <rPh sb="24" eb="25">
      <t>トケタ</t>
    </rPh>
    <rPh sb="28" eb="29">
      <t>ノコリ</t>
    </rPh>
    <rPh sb="38" eb="39">
      <t>クワエ</t>
    </rPh>
    <phoneticPr fontId="2"/>
  </si>
  <si>
    <t>・大きな泡が立つくらいになるのを目安に、色合いを見てお湯を加え混ぜ合わせる</t>
    <rPh sb="1" eb="2">
      <t>オオキナ</t>
    </rPh>
    <rPh sb="4" eb="5">
      <t>アワ</t>
    </rPh>
    <rPh sb="6" eb="7">
      <t>タテゥ</t>
    </rPh>
    <rPh sb="16" eb="18">
      <t>メヤス</t>
    </rPh>
    <rPh sb="20" eb="22">
      <t>イロアイ</t>
    </rPh>
    <rPh sb="24" eb="25">
      <t>ミテ</t>
    </rPh>
    <rPh sb="29" eb="30">
      <t>クワエ</t>
    </rPh>
    <rPh sb="31" eb="32">
      <t>マゼ</t>
    </rPh>
    <phoneticPr fontId="2"/>
  </si>
  <si>
    <t>・網で漉し、型に流し入れる</t>
    <rPh sb="1" eb="2">
      <t>アミデ</t>
    </rPh>
    <rPh sb="3" eb="4">
      <t xml:space="preserve">コシ </t>
    </rPh>
    <rPh sb="6" eb="7">
      <t>カタニ</t>
    </rPh>
    <phoneticPr fontId="2"/>
  </si>
  <si>
    <t>・5分ほど放置して粗熱が取れたら冷蔵庫で冷やし固める</t>
    <rPh sb="2" eb="3">
      <t>フンホド</t>
    </rPh>
    <rPh sb="5" eb="7">
      <t>ホウティ</t>
    </rPh>
    <rPh sb="9" eb="11">
      <t>アラネテゥ</t>
    </rPh>
    <rPh sb="12" eb="13">
      <t>トレタ</t>
    </rPh>
    <rPh sb="16" eb="19">
      <t>レイゾウ</t>
    </rPh>
    <rPh sb="20" eb="21">
      <t>ヒヤシカタム</t>
    </rPh>
    <phoneticPr fontId="2"/>
  </si>
  <si>
    <t>焼成</t>
    <rPh sb="0" eb="2">
      <t>ショウセイ</t>
    </rPh>
    <phoneticPr fontId="2"/>
  </si>
  <si>
    <t>・周りは固まっているが、中央部だけプルプルと動くくらいが焼き加減の目安</t>
    <rPh sb="1" eb="2">
      <t>マワリ</t>
    </rPh>
    <rPh sb="4" eb="5">
      <t>カタマッテ</t>
    </rPh>
    <rPh sb="12" eb="15">
      <t>チュウ</t>
    </rPh>
    <rPh sb="22" eb="23">
      <t>ウゴク</t>
    </rPh>
    <rPh sb="28" eb="29">
      <t>ヤキ</t>
    </rPh>
    <rPh sb="33" eb="35">
      <t>メヤス</t>
    </rPh>
    <phoneticPr fontId="2"/>
  </si>
  <si>
    <t>　湯せん焼きする</t>
    <rPh sb="1" eb="2">
      <t>ユセn</t>
    </rPh>
    <phoneticPr fontId="2"/>
  </si>
  <si>
    <t>　ゆっくりと混ぜながら溶かす</t>
    <rPh sb="6" eb="7">
      <t>マゼ</t>
    </rPh>
    <rPh sb="11" eb="12">
      <t>トカス</t>
    </rPh>
    <phoneticPr fontId="2"/>
  </si>
  <si>
    <t>・牛乳、生クリームにバニラビーンズを加え、沸騰直前まで温める</t>
    <rPh sb="1" eb="3">
      <t>ギュウ</t>
    </rPh>
    <rPh sb="4" eb="5">
      <t>ナマクリーム</t>
    </rPh>
    <rPh sb="18" eb="19">
      <t>クワエ</t>
    </rPh>
    <rPh sb="21" eb="25">
      <t>フットウ</t>
    </rPh>
    <rPh sb="27" eb="28">
      <t>アタタメ</t>
    </rPh>
    <phoneticPr fontId="2"/>
  </si>
  <si>
    <t>生クリーム</t>
    <rPh sb="0" eb="1">
      <t>ナマクリ</t>
    </rPh>
    <phoneticPr fontId="2"/>
  </si>
  <si>
    <t>350g</t>
    <phoneticPr fontId="2"/>
  </si>
  <si>
    <t>・温めた牛乳、生クリームを加え、泡だてないように混ぜ合わせる</t>
    <rPh sb="1" eb="2">
      <t>アタタメ</t>
    </rPh>
    <rPh sb="4" eb="6">
      <t>ギュウ</t>
    </rPh>
    <rPh sb="7" eb="8">
      <t>ナマクリーム</t>
    </rPh>
    <rPh sb="13" eb="14">
      <t>クワエ</t>
    </rPh>
    <rPh sb="16" eb="17">
      <t>アワダテ</t>
    </rPh>
    <rPh sb="24" eb="25">
      <t>マゼ</t>
    </rPh>
    <phoneticPr fontId="2"/>
  </si>
  <si>
    <t>チョコチップクッキー</t>
    <phoneticPr fontId="2"/>
  </si>
  <si>
    <t>1枚あたり15g</t>
    <rPh sb="1" eb="2">
      <t>マイアタリ</t>
    </rPh>
    <phoneticPr fontId="2"/>
  </si>
  <si>
    <t>きび砂糖</t>
    <phoneticPr fontId="2"/>
  </si>
  <si>
    <t>重曹</t>
    <rPh sb="0" eb="2">
      <t>ジュウソウ</t>
    </rPh>
    <phoneticPr fontId="2"/>
  </si>
  <si>
    <t>チョコチップ</t>
    <phoneticPr fontId="2"/>
  </si>
  <si>
    <t>適量</t>
    <rPh sb="0" eb="2">
      <t>テキリョウ</t>
    </rPh>
    <phoneticPr fontId="2"/>
  </si>
  <si>
    <t>1g</t>
    <phoneticPr fontId="2"/>
  </si>
  <si>
    <t>・常温に戻したバターにきび砂糖とグラニュー糖を加え、ゴムベラでしっかりと</t>
    <rPh sb="1" eb="3">
      <t>ジョウオn</t>
    </rPh>
    <rPh sb="4" eb="5">
      <t>モドセィ</t>
    </rPh>
    <rPh sb="13" eb="15">
      <t>サトウ</t>
    </rPh>
    <rPh sb="23" eb="24">
      <t>クワエ</t>
    </rPh>
    <phoneticPr fontId="2"/>
  </si>
  <si>
    <t>　混ぜ合わせる</t>
    <phoneticPr fontId="2"/>
  </si>
  <si>
    <t>・卵黄、バニラオイルを加えホイッパーでしっかりと混ぜ合わせる</t>
    <rPh sb="0" eb="1">
      <t>・</t>
    </rPh>
    <rPh sb="1" eb="3">
      <t>ランオウ</t>
    </rPh>
    <rPh sb="11" eb="12">
      <t>クワエ</t>
    </rPh>
    <rPh sb="24" eb="25">
      <t>マゼ</t>
    </rPh>
    <phoneticPr fontId="2"/>
  </si>
  <si>
    <t>・チョコチップを加えて混ぜ合わせる</t>
    <rPh sb="8" eb="9">
      <t>クワエ</t>
    </rPh>
    <rPh sb="11" eb="12">
      <t>マゼ</t>
    </rPh>
    <phoneticPr fontId="2"/>
  </si>
  <si>
    <t>・強力粉を手につけて15gずつ丸く成型する</t>
    <rPh sb="1" eb="4">
      <t>キョウリキ</t>
    </rPh>
    <rPh sb="5" eb="6">
      <t>テニ</t>
    </rPh>
    <rPh sb="15" eb="16">
      <t>マルク</t>
    </rPh>
    <rPh sb="17" eb="19">
      <t>セイケイ</t>
    </rPh>
    <phoneticPr fontId="2"/>
  </si>
  <si>
    <t>・170℃で10分ほど焼成する</t>
    <rPh sb="8" eb="9">
      <t>フn</t>
    </rPh>
    <rPh sb="11" eb="13">
      <t>ショウセイス</t>
    </rPh>
    <phoneticPr fontId="2"/>
  </si>
  <si>
    <t>3種のサブレ</t>
    <rPh sb="1" eb="2">
      <t>sy</t>
    </rPh>
    <phoneticPr fontId="2"/>
  </si>
  <si>
    <t>110g</t>
    <phoneticPr fontId="2"/>
  </si>
  <si>
    <t>35g</t>
    <phoneticPr fontId="2"/>
  </si>
  <si>
    <t>370g</t>
    <phoneticPr fontId="2"/>
  </si>
  <si>
    <t>アーモンドスライス</t>
    <phoneticPr fontId="2"/>
  </si>
  <si>
    <t>バニラ生地</t>
    <rPh sb="3" eb="5">
      <t>キゼィ</t>
    </rPh>
    <phoneticPr fontId="2"/>
  </si>
  <si>
    <t>ショコラ生地</t>
    <rPh sb="4" eb="6">
      <t>キゼィ</t>
    </rPh>
    <phoneticPr fontId="2"/>
  </si>
  <si>
    <t>・常温に戻したバターに粉糖を加え、ゴムベラですり混ぜる</t>
    <rPh sb="1" eb="3">
      <t>ジョウオn</t>
    </rPh>
    <rPh sb="4" eb="5">
      <t>モドセィ</t>
    </rPh>
    <rPh sb="11" eb="13">
      <t>フントウ</t>
    </rPh>
    <rPh sb="14" eb="15">
      <t>クワエ</t>
    </rPh>
    <phoneticPr fontId="2"/>
  </si>
  <si>
    <t>・卵黄とバニラオイルを加え、ゴムベラで混ぜ合わせる</t>
    <rPh sb="0" eb="1">
      <t>・</t>
    </rPh>
    <rPh sb="1" eb="3">
      <t>ランオウ</t>
    </rPh>
    <rPh sb="19" eb="20">
      <t>マゼ</t>
    </rPh>
    <phoneticPr fontId="2"/>
  </si>
  <si>
    <t>・ふるった薄力粉を加え、さっくりと混ぜ合わせる</t>
    <rPh sb="9" eb="10">
      <t>クワエ</t>
    </rPh>
    <rPh sb="17" eb="18">
      <t>マゼ</t>
    </rPh>
    <phoneticPr fontId="2"/>
  </si>
  <si>
    <t>・ショコラ用に半量（約340gずつ）取り分ける</t>
    <rPh sb="5" eb="6">
      <t xml:space="preserve">ヨウ </t>
    </rPh>
    <rPh sb="7" eb="9">
      <t>ハンリョウ</t>
    </rPh>
    <rPh sb="10" eb="11">
      <t>ヤク</t>
    </rPh>
    <rPh sb="18" eb="19">
      <t>トリワケル</t>
    </rPh>
    <phoneticPr fontId="2"/>
  </si>
  <si>
    <t>・バニラ生地から取り分けた生地に、溶かして40℃に調整したチョコレートを回し入れ</t>
    <rPh sb="4" eb="6">
      <t>キゼィ</t>
    </rPh>
    <rPh sb="8" eb="9">
      <t>トリワケ</t>
    </rPh>
    <rPh sb="13" eb="15">
      <t>キジニ</t>
    </rPh>
    <rPh sb="17" eb="18">
      <t xml:space="preserve">トカシテ </t>
    </rPh>
    <rPh sb="25" eb="27">
      <t>チョウセイ</t>
    </rPh>
    <rPh sb="36" eb="37">
      <t>マワセィ</t>
    </rPh>
    <phoneticPr fontId="2"/>
  </si>
  <si>
    <t>　ゴムベラで混ぜ合わせる</t>
    <rPh sb="6" eb="7">
      <t>マゼ</t>
    </rPh>
    <phoneticPr fontId="2"/>
  </si>
  <si>
    <t>・チョコレートが混ざりきる手前でアーモンドスライスを加え、混ぜ合わせる</t>
    <rPh sb="8" eb="9">
      <t>マザリ</t>
    </rPh>
    <rPh sb="13" eb="15">
      <t>テマエ</t>
    </rPh>
    <rPh sb="26" eb="27">
      <t>クワエ</t>
    </rPh>
    <rPh sb="29" eb="30">
      <t>マゼ</t>
    </rPh>
    <phoneticPr fontId="2"/>
  </si>
  <si>
    <t>抹茶生地</t>
    <rPh sb="0" eb="4">
      <t>マッティア</t>
    </rPh>
    <phoneticPr fontId="2"/>
  </si>
  <si>
    <t>330g</t>
    <phoneticPr fontId="2"/>
  </si>
  <si>
    <t>バニラ生地</t>
    <phoneticPr fontId="2"/>
  </si>
  <si>
    <t>160g</t>
    <phoneticPr fontId="2"/>
  </si>
  <si>
    <t>・抹茶生地用に160g取り分けておく</t>
    <rPh sb="1" eb="5">
      <t>マッティア</t>
    </rPh>
    <rPh sb="5" eb="6">
      <t>ヨウ</t>
    </rPh>
    <rPh sb="11" eb="12">
      <t>トリワケ</t>
    </rPh>
    <phoneticPr fontId="2"/>
  </si>
  <si>
    <t>180g</t>
    <phoneticPr fontId="2"/>
  </si>
  <si>
    <t>・取り分けたバニラ生地に合わせてふるった薄力粉、抹茶パウダーを加え混ぜ合わせる</t>
    <rPh sb="1" eb="2">
      <t>トリワケタ</t>
    </rPh>
    <rPh sb="12" eb="13">
      <t>アワセ</t>
    </rPh>
    <rPh sb="20" eb="23">
      <t>ハクリキコ</t>
    </rPh>
    <rPh sb="24" eb="26">
      <t>マッチャパウ</t>
    </rPh>
    <rPh sb="31" eb="32">
      <t>クワエ</t>
    </rPh>
    <rPh sb="33" eb="34">
      <t>マゼ</t>
    </rPh>
    <phoneticPr fontId="2"/>
  </si>
  <si>
    <t>成型</t>
    <rPh sb="0" eb="2">
      <t>セイケイ</t>
    </rPh>
    <phoneticPr fontId="2"/>
  </si>
  <si>
    <t>・台に打ち粉として強力粉を振っておく</t>
    <rPh sb="1" eb="2">
      <t>ダイニ</t>
    </rPh>
    <rPh sb="3" eb="4">
      <t>ウチコ</t>
    </rPh>
    <rPh sb="9" eb="12">
      <t>キョウリキ</t>
    </rPh>
    <rPh sb="13" eb="14">
      <t>フッテ</t>
    </rPh>
    <phoneticPr fontId="2"/>
  </si>
  <si>
    <t>・30cm程の棒状に伸ばし、クッキングペーパーに巻いて冷蔵庫で一晩冷やし固める</t>
    <rPh sb="5" eb="6">
      <t>ホド</t>
    </rPh>
    <rPh sb="7" eb="9">
      <t>ボウゼィオ</t>
    </rPh>
    <rPh sb="10" eb="11">
      <t>ノバセィ</t>
    </rPh>
    <rPh sb="27" eb="30">
      <t>レイゾウ</t>
    </rPh>
    <rPh sb="31" eb="33">
      <t>ヒトバn</t>
    </rPh>
    <rPh sb="33" eb="34">
      <t>ヒヤシカテ</t>
    </rPh>
    <phoneticPr fontId="2"/>
  </si>
  <si>
    <t>・バニラ生地、抹茶生地はそのまま8mm厚にカットする</t>
    <rPh sb="1" eb="3">
      <t>バニラ</t>
    </rPh>
    <rPh sb="4" eb="5">
      <t>キゼィ</t>
    </rPh>
    <rPh sb="7" eb="11">
      <t>マッティア</t>
    </rPh>
    <phoneticPr fontId="2"/>
  </si>
  <si>
    <t>・ショコラ生地はグラニュー糖をまぶし、8mm厚にカットする</t>
    <rPh sb="1" eb="2">
      <t>ショコラキゼィ</t>
    </rPh>
    <rPh sb="22" eb="23">
      <t>アテゥ</t>
    </rPh>
    <phoneticPr fontId="2"/>
  </si>
  <si>
    <t>・鉄板に並べ、180℃で15分程焼成する</t>
    <rPh sb="1" eb="3">
      <t>テッパn</t>
    </rPh>
    <rPh sb="4" eb="5">
      <t>ナラベ</t>
    </rPh>
    <rPh sb="14" eb="15">
      <t>フn</t>
    </rPh>
    <rPh sb="15" eb="16">
      <t xml:space="preserve">ホド </t>
    </rPh>
    <rPh sb="16" eb="18">
      <t>ショウセイ</t>
    </rPh>
    <phoneticPr fontId="2"/>
  </si>
  <si>
    <t>・8分ほど焼いたら鉄板の上下、手前奥を反転させる</t>
    <rPh sb="0" eb="1">
      <t>・</t>
    </rPh>
    <rPh sb="2" eb="3">
      <t>フンホド</t>
    </rPh>
    <rPh sb="5" eb="6">
      <t>ヤイ</t>
    </rPh>
    <rPh sb="9" eb="11">
      <t>テッパn</t>
    </rPh>
    <rPh sb="12" eb="14">
      <t>ジョウゲ</t>
    </rPh>
    <rPh sb="15" eb="18">
      <t>テマエ</t>
    </rPh>
    <rPh sb="19" eb="21">
      <t>ハンテn</t>
    </rPh>
    <phoneticPr fontId="2"/>
  </si>
  <si>
    <t>焼成180℃,約15分</t>
    <rPh sb="0" eb="2">
      <t>ショウセ</t>
    </rPh>
    <phoneticPr fontId="2"/>
  </si>
  <si>
    <t>135g</t>
    <phoneticPr fontId="2"/>
  </si>
  <si>
    <t>45g</t>
    <phoneticPr fontId="2"/>
  </si>
  <si>
    <t>・50〜60℃のお湯を型の半分ほどの高さまで入れ、150℃のオーブンで25分ほど</t>
    <rPh sb="11" eb="12">
      <t xml:space="preserve">カタ </t>
    </rPh>
    <rPh sb="13" eb="15">
      <t>ハンブn</t>
    </rPh>
    <rPh sb="18" eb="19">
      <t>タカサ</t>
    </rPh>
    <rPh sb="22" eb="23">
      <t>イレ</t>
    </rPh>
    <rPh sb="37" eb="38">
      <t>フンホド</t>
    </rPh>
    <phoneticPr fontId="2"/>
  </si>
  <si>
    <t>・アパレイユの温度は15℃前後にしておき、カップに120gずつ流し入れる</t>
    <rPh sb="7" eb="9">
      <t>オンド</t>
    </rPh>
    <rPh sb="13" eb="15">
      <t>ゼンゴ</t>
    </rPh>
    <rPh sb="31" eb="32">
      <t>ナガセィ</t>
    </rPh>
    <phoneticPr fontId="2"/>
  </si>
  <si>
    <t>ショートケーキ</t>
    <phoneticPr fontId="2"/>
  </si>
  <si>
    <t>直径15cm,ジェノワ型1台分</t>
    <rPh sb="0" eb="2">
      <t>チョッケ</t>
    </rPh>
    <phoneticPr fontId="2"/>
  </si>
  <si>
    <t>水飴</t>
    <rPh sb="0" eb="2">
      <t>ミズ</t>
    </rPh>
    <phoneticPr fontId="2"/>
  </si>
  <si>
    <t xml:space="preserve"> ・全卵、グラニュー糖、水飴、バニラオイルを加えて湯せんで人肌に温める</t>
    <rPh sb="2" eb="4">
      <t>ゼンラn</t>
    </rPh>
    <rPh sb="12" eb="14">
      <t>ミズアm</t>
    </rPh>
    <rPh sb="22" eb="23">
      <t>クワ</t>
    </rPh>
    <rPh sb="25" eb="26">
      <t>ユセn</t>
    </rPh>
    <rPh sb="29" eb="31">
      <t>ヒトハd</t>
    </rPh>
    <rPh sb="32" eb="33">
      <t>アタタm</t>
    </rPh>
    <phoneticPr fontId="2"/>
  </si>
  <si>
    <t>・ミキサー（高速）で泡立てる</t>
    <rPh sb="6" eb="8">
      <t>コウソk</t>
    </rPh>
    <rPh sb="10" eb="12">
      <t>アワダt</t>
    </rPh>
    <phoneticPr fontId="2"/>
  </si>
  <si>
    <t>・もったりと線が描けるくらいに泡立ったら中〜低速に落とし2分ほど回し</t>
    <rPh sb="6" eb="7">
      <t>センg</t>
    </rPh>
    <rPh sb="8" eb="9">
      <t>カケル</t>
    </rPh>
    <rPh sb="15" eb="17">
      <t>アワダッt</t>
    </rPh>
    <rPh sb="20" eb="21">
      <t>チュ</t>
    </rPh>
    <rPh sb="22" eb="24">
      <t>テイソk</t>
    </rPh>
    <rPh sb="25" eb="26">
      <t>オトs</t>
    </rPh>
    <rPh sb="29" eb="30">
      <t>フンホd</t>
    </rPh>
    <rPh sb="32" eb="33">
      <t>マワs</t>
    </rPh>
    <phoneticPr fontId="2"/>
  </si>
  <si>
    <t xml:space="preserve">   キメを整える</t>
    <rPh sb="6" eb="7">
      <t>トトノ</t>
    </rPh>
    <phoneticPr fontId="2"/>
  </si>
  <si>
    <t>・ふるった薄力粉を加え、ゴムベラでさっくりと混ぜ合わせる</t>
    <rPh sb="5" eb="8">
      <t>ハクリキk</t>
    </rPh>
    <rPh sb="9" eb="10">
      <t>クワ</t>
    </rPh>
    <rPh sb="22" eb="23">
      <t>マz</t>
    </rPh>
    <phoneticPr fontId="2"/>
  </si>
  <si>
    <t xml:space="preserve"> ・70℃程に溶かした牛乳と無塩バターに生地の一部を混ぜ、全体に加えて</t>
    <rPh sb="5" eb="6">
      <t>ホドニ</t>
    </rPh>
    <rPh sb="7" eb="8">
      <t>トカs</t>
    </rPh>
    <rPh sb="11" eb="13">
      <t>ギュウニュ</t>
    </rPh>
    <rPh sb="14" eb="16">
      <t>ムエn</t>
    </rPh>
    <rPh sb="20" eb="22">
      <t>キジn</t>
    </rPh>
    <rPh sb="23" eb="25">
      <t>イチb</t>
    </rPh>
    <rPh sb="26" eb="27">
      <t>マz</t>
    </rPh>
    <rPh sb="29" eb="31">
      <t>ゼンタ</t>
    </rPh>
    <rPh sb="32" eb="33">
      <t>クワ</t>
    </rPh>
    <phoneticPr fontId="2"/>
  </si>
  <si>
    <t xml:space="preserve">    混ぜ合わせる</t>
    <rPh sb="4" eb="5">
      <t>マz</t>
    </rPh>
    <phoneticPr fontId="2"/>
  </si>
  <si>
    <t>シロップ</t>
    <phoneticPr fontId="2"/>
  </si>
  <si>
    <t>水</t>
    <rPh sb="0" eb="1">
      <t>ミズ</t>
    </rPh>
    <phoneticPr fontId="2"/>
  </si>
  <si>
    <t>リキュール</t>
    <phoneticPr fontId="2"/>
  </si>
  <si>
    <t>25g</t>
    <phoneticPr fontId="2"/>
  </si>
  <si>
    <t>・水とグラニュー糖を合わせて沸騰させ、シロップを作る</t>
    <rPh sb="1" eb="2">
      <t>ミズ</t>
    </rPh>
    <rPh sb="10" eb="11">
      <t>アワセ</t>
    </rPh>
    <rPh sb="14" eb="16">
      <t>フットウ</t>
    </rPh>
    <rPh sb="24" eb="25">
      <t>ツクル</t>
    </rPh>
    <phoneticPr fontId="2"/>
  </si>
  <si>
    <t>・25gのみシロップを取り分け、粗熱が取れたら好みのリキュールと合わせる</t>
    <rPh sb="11" eb="12">
      <t>トリワケ</t>
    </rPh>
    <rPh sb="16" eb="18">
      <t>アラネテゥ</t>
    </rPh>
    <rPh sb="23" eb="24">
      <t>コノミ</t>
    </rPh>
    <rPh sb="32" eb="33">
      <t>アワセ</t>
    </rPh>
    <phoneticPr fontId="2"/>
  </si>
  <si>
    <t>クレーム・シャンティ</t>
    <phoneticPr fontId="2"/>
  </si>
  <si>
    <t>21g</t>
    <phoneticPr fontId="2"/>
  </si>
  <si>
    <t>300g</t>
    <phoneticPr fontId="2"/>
  </si>
  <si>
    <t>・生クリームにグラニュー糖、リキュールを加え5分立て（少しもったりとする程度）まで</t>
    <rPh sb="1" eb="2">
      <t>ナマクリーム</t>
    </rPh>
    <rPh sb="20" eb="21">
      <t>クワエ</t>
    </rPh>
    <rPh sb="23" eb="24">
      <t>フn</t>
    </rPh>
    <rPh sb="24" eb="25">
      <t xml:space="preserve">タテバ </t>
    </rPh>
    <rPh sb="27" eb="28">
      <t>スコセィ</t>
    </rPh>
    <phoneticPr fontId="2"/>
  </si>
  <si>
    <t>　泡立てる</t>
    <rPh sb="1" eb="3">
      <t>アワダ</t>
    </rPh>
    <phoneticPr fontId="2"/>
  </si>
  <si>
    <t>組み立て</t>
    <rPh sb="0" eb="1">
      <t>クミタテ</t>
    </rPh>
    <phoneticPr fontId="2"/>
  </si>
  <si>
    <t>・ジェノワーズを1cm厚にスライスし、3枚とる</t>
    <rPh sb="11" eb="12">
      <t xml:space="preserve">アツ </t>
    </rPh>
    <rPh sb="20" eb="21">
      <t>マイ</t>
    </rPh>
    <phoneticPr fontId="2"/>
  </si>
  <si>
    <t>・イチゴを3mm厚にスライスしておく</t>
    <rPh sb="8" eb="9">
      <t>アテゥ</t>
    </rPh>
    <phoneticPr fontId="2"/>
  </si>
  <si>
    <t>・生地にシロップを打ち、8分立てにしたシャンティを薄く塗り、スライスしたイチゴをのせる</t>
    <rPh sb="9" eb="10">
      <t>ウティ</t>
    </rPh>
    <rPh sb="13" eb="14">
      <t>フn</t>
    </rPh>
    <rPh sb="14" eb="15">
      <t xml:space="preserve">タテ </t>
    </rPh>
    <rPh sb="25" eb="26">
      <t>ウスク</t>
    </rPh>
    <rPh sb="27" eb="28">
      <t>ヌリ</t>
    </rPh>
    <phoneticPr fontId="2"/>
  </si>
  <si>
    <t>・イチゴの上にシャンティを塗り、生地を上からのせる</t>
    <rPh sb="13" eb="14">
      <t>ヌリ</t>
    </rPh>
    <rPh sb="16" eb="18">
      <t>キゼィ</t>
    </rPh>
    <rPh sb="19" eb="20">
      <t>ウエ</t>
    </rPh>
    <phoneticPr fontId="2"/>
  </si>
  <si>
    <t>・同様にもう一枚組み立てる</t>
    <rPh sb="1" eb="3">
      <t>ドウヨウ</t>
    </rPh>
    <rPh sb="8" eb="9">
      <t>クミタテ</t>
    </rPh>
    <phoneticPr fontId="2"/>
  </si>
  <si>
    <t>・7分立てにした生クリームでナッペする</t>
    <rPh sb="2" eb="3">
      <t>フn</t>
    </rPh>
    <rPh sb="3" eb="4">
      <t>タテニ</t>
    </rPh>
    <rPh sb="8" eb="9">
      <t>ナマクリ</t>
    </rPh>
    <phoneticPr fontId="2"/>
  </si>
  <si>
    <t>・回転台に乗せ、表面に薄くナッペする（マスキング）</t>
    <rPh sb="1" eb="4">
      <t>カイテ</t>
    </rPh>
    <rPh sb="5" eb="6">
      <t xml:space="preserve">ノセ </t>
    </rPh>
    <rPh sb="8" eb="10">
      <t>ヒョウ</t>
    </rPh>
    <rPh sb="11" eb="12">
      <t>ウスク</t>
    </rPh>
    <phoneticPr fontId="2"/>
  </si>
  <si>
    <t>仕上げ</t>
    <rPh sb="0" eb="2">
      <t>シアゲ</t>
    </rPh>
    <phoneticPr fontId="2"/>
  </si>
  <si>
    <t>・シャンティ、イチゴなどで仕上げる</t>
    <rPh sb="13" eb="15">
      <t>シアゲ</t>
    </rPh>
    <phoneticPr fontId="2"/>
  </si>
  <si>
    <t>・合わせてふるった薄力粉、重曹を加え、ゴムベラで合わせる</t>
    <rPh sb="1" eb="2">
      <t>アワセ</t>
    </rPh>
    <rPh sb="9" eb="12">
      <t>ハクリキコ</t>
    </rPh>
    <rPh sb="13" eb="15">
      <t>ジュウソウ</t>
    </rPh>
    <rPh sb="16" eb="17">
      <t>クワエ</t>
    </rPh>
    <rPh sb="24" eb="25">
      <t>アワセ</t>
    </rPh>
    <phoneticPr fontId="2"/>
  </si>
  <si>
    <t>焼成170℃,約12分</t>
    <rPh sb="0" eb="2">
      <t>ショウセ</t>
    </rPh>
    <phoneticPr fontId="2"/>
  </si>
  <si>
    <t>31g</t>
    <phoneticPr fontId="2"/>
  </si>
  <si>
    <t>17.5g</t>
    <phoneticPr fontId="2"/>
  </si>
  <si>
    <t>12.5g</t>
    <phoneticPr fontId="2"/>
  </si>
  <si>
    <t>0.5g</t>
    <phoneticPr fontId="2"/>
  </si>
  <si>
    <t>コーンスターチ</t>
    <phoneticPr fontId="2"/>
  </si>
  <si>
    <t>パート・シュクレショコラ</t>
    <phoneticPr fontId="2"/>
  </si>
  <si>
    <t>チョコタルト</t>
    <phoneticPr fontId="2"/>
  </si>
  <si>
    <t>ガナッシュ・ショコラ</t>
    <phoneticPr fontId="2"/>
  </si>
  <si>
    <t>・常温に戻したバターに粉糖を加え、ゴムベラでしっかり混ぜ合わせる</t>
    <rPh sb="1" eb="3">
      <t>ジョウオn</t>
    </rPh>
    <rPh sb="4" eb="5">
      <t>モドセィ</t>
    </rPh>
    <rPh sb="11" eb="13">
      <t>フントウ</t>
    </rPh>
    <rPh sb="14" eb="15">
      <t>クワエ</t>
    </rPh>
    <rPh sb="26" eb="27">
      <t>マゼ</t>
    </rPh>
    <phoneticPr fontId="2"/>
  </si>
  <si>
    <t>・全卵を加え、ゴムベラで混ぜ合わせる</t>
    <rPh sb="0" eb="1">
      <t>・</t>
    </rPh>
    <rPh sb="1" eb="3">
      <t>ゼンラ</t>
    </rPh>
    <rPh sb="4" eb="5">
      <t>クワエ</t>
    </rPh>
    <rPh sb="12" eb="13">
      <t>マゼ</t>
    </rPh>
    <phoneticPr fontId="2"/>
  </si>
  <si>
    <t>・ふるったアーモンドプードルを加え、混ぜ合わせる</t>
    <rPh sb="15" eb="16">
      <t>クワエ</t>
    </rPh>
    <rPh sb="18" eb="19">
      <t>マゼ</t>
    </rPh>
    <phoneticPr fontId="2"/>
  </si>
  <si>
    <t>・薄力粉、ココアパウダー、コーンスターチを合わせてふるう</t>
    <rPh sb="1" eb="4">
      <t>Cake Flourk</t>
    </rPh>
    <rPh sb="21" eb="22">
      <t>アワセ</t>
    </rPh>
    <phoneticPr fontId="2"/>
  </si>
  <si>
    <t>・ふるった粉類と塩を加え、ゴムベラで軽く混ぜ合わせる</t>
    <rPh sb="5" eb="7">
      <t>コナ</t>
    </rPh>
    <rPh sb="8" eb="9">
      <t>シオ</t>
    </rPh>
    <rPh sb="10" eb="11">
      <t>クワエ</t>
    </rPh>
    <rPh sb="18" eb="19">
      <t>カルク</t>
    </rPh>
    <phoneticPr fontId="2"/>
  </si>
  <si>
    <t>・ラップに包み、冷蔵庫で一晩休ませる</t>
    <rPh sb="5" eb="6">
      <t>ツツミ</t>
    </rPh>
    <rPh sb="8" eb="11">
      <t>レイゾウ</t>
    </rPh>
    <rPh sb="12" eb="14">
      <t>ヒトバn</t>
    </rPh>
    <rPh sb="14" eb="15">
      <t>ヤスマセ</t>
    </rPh>
    <phoneticPr fontId="2"/>
  </si>
  <si>
    <t>・生クリームを沸騰させ、70℃程まで冷ましてからチョコレートに加える</t>
    <rPh sb="1" eb="2">
      <t>ナマクリーム</t>
    </rPh>
    <rPh sb="7" eb="9">
      <t>フットウ</t>
    </rPh>
    <rPh sb="15" eb="16">
      <t xml:space="preserve">ホドマデ </t>
    </rPh>
    <rPh sb="18" eb="19">
      <t>サマセィ</t>
    </rPh>
    <phoneticPr fontId="2"/>
  </si>
  <si>
    <t>・ホイッパーで空気を入れないように小さく混ぜて乳化させる</t>
    <rPh sb="7" eb="9">
      <t>クウキ</t>
    </rPh>
    <rPh sb="10" eb="11">
      <t>イレ</t>
    </rPh>
    <rPh sb="17" eb="18">
      <t>チイサク</t>
    </rPh>
    <rPh sb="23" eb="25">
      <t>ニュウカ</t>
    </rPh>
    <phoneticPr fontId="2"/>
  </si>
  <si>
    <t>・粗熱が取れたらリキュールを加えて混ぜ合わせる</t>
    <rPh sb="1" eb="3">
      <t>アラネテゥ</t>
    </rPh>
    <rPh sb="4" eb="5">
      <t>トレタ</t>
    </rPh>
    <rPh sb="14" eb="15">
      <t>クワエ</t>
    </rPh>
    <rPh sb="17" eb="18">
      <t>マゼ</t>
    </rPh>
    <phoneticPr fontId="2"/>
  </si>
  <si>
    <t>直径6cm,タルトリング型8台分</t>
    <rPh sb="0" eb="2">
      <t>チョッケ</t>
    </rPh>
    <phoneticPr fontId="2"/>
  </si>
  <si>
    <t>・1mm厚に伸ばし、9cmの丸型で抜き、タルトリングに敷き詰めてナイフで縁を落とす</t>
    <rPh sb="4" eb="5">
      <t>アテゥ</t>
    </rPh>
    <rPh sb="6" eb="7">
      <t>ノバセィ</t>
    </rPh>
    <rPh sb="14" eb="16">
      <t>マルカタ</t>
    </rPh>
    <rPh sb="17" eb="18">
      <t>ヌキ</t>
    </rPh>
    <rPh sb="27" eb="28">
      <t>シキツメ</t>
    </rPh>
    <rPh sb="36" eb="37">
      <t>フティ</t>
    </rPh>
    <rPh sb="38" eb="39">
      <t>オトス</t>
    </rPh>
    <phoneticPr fontId="2"/>
  </si>
  <si>
    <t>・フォークでピケして、クッキングペーパーの上からタルトストーンを乗せる</t>
    <rPh sb="21" eb="22">
      <t>ウエ</t>
    </rPh>
    <rPh sb="32" eb="33">
      <t xml:space="preserve">ノセル </t>
    </rPh>
    <phoneticPr fontId="2"/>
  </si>
  <si>
    <t>・180℃で約15分焼成する</t>
    <rPh sb="6" eb="7">
      <t xml:space="preserve">ヤク </t>
    </rPh>
    <rPh sb="9" eb="10">
      <t>フn</t>
    </rPh>
    <rPh sb="10" eb="12">
      <t>ショウセイ</t>
    </rPh>
    <phoneticPr fontId="2"/>
  </si>
  <si>
    <t>・パートシュクレにすりきりより低いくらい絞り入れ、常温で固める</t>
    <rPh sb="15" eb="16">
      <t>ヒクイ</t>
    </rPh>
    <rPh sb="20" eb="21">
      <t>シボリ</t>
    </rPh>
    <rPh sb="25" eb="27">
      <t>ジョウオn</t>
    </rPh>
    <rPh sb="28" eb="29">
      <t>カタメル</t>
    </rPh>
    <phoneticPr fontId="2"/>
  </si>
  <si>
    <t>・30℃まで冷まし、ガナッシュ・ショコラの上に絞り入れる</t>
    <rPh sb="6" eb="7">
      <t>サマセィ</t>
    </rPh>
    <rPh sb="21" eb="22">
      <t>ウエ</t>
    </rPh>
    <rPh sb="23" eb="24">
      <t>シボリ</t>
    </rPh>
    <phoneticPr fontId="2"/>
  </si>
  <si>
    <t>金箔</t>
    <rPh sb="0" eb="2">
      <t>キンパク</t>
    </rPh>
    <phoneticPr fontId="2"/>
  </si>
  <si>
    <t>・冷蔵庫で冷やし固め、金箔やココアパウダーを振ってしあげる</t>
    <rPh sb="1" eb="4">
      <t>レイゾウ</t>
    </rPh>
    <rPh sb="5" eb="6">
      <t>ヒヤセィ</t>
    </rPh>
    <rPh sb="11" eb="13">
      <t>キンパク</t>
    </rPh>
    <rPh sb="22" eb="23">
      <t>フッテシアグ</t>
    </rPh>
    <phoneticPr fontId="2"/>
  </si>
  <si>
    <t>薄力粉</t>
    <rPh sb="0" eb="3">
      <t>Cake Flourk</t>
    </rPh>
    <phoneticPr fontId="2"/>
  </si>
  <si>
    <t>ベーキングパウダー</t>
    <phoneticPr fontId="2"/>
  </si>
  <si>
    <t>ミックスフルーツ（漬け込み）</t>
    <rPh sb="9" eb="10">
      <t>ツケコミ</t>
    </rPh>
    <phoneticPr fontId="2"/>
  </si>
  <si>
    <t>アーモンドダイス（ロースト）</t>
    <phoneticPr fontId="2"/>
  </si>
  <si>
    <t>150g</t>
    <phoneticPr fontId="2"/>
  </si>
  <si>
    <t>・常温に戻したバターをホイッパーで混ぜ、全卵にグラニュー糖を加え軽く温めたものを</t>
    <rPh sb="1" eb="3">
      <t>ジョウオn</t>
    </rPh>
    <rPh sb="4" eb="5">
      <t>モドセィ</t>
    </rPh>
    <rPh sb="17" eb="18">
      <t>マゼ</t>
    </rPh>
    <rPh sb="20" eb="22">
      <t>ゼンラ</t>
    </rPh>
    <rPh sb="30" eb="31">
      <t>クワエ</t>
    </rPh>
    <rPh sb="32" eb="33">
      <t>カルク</t>
    </rPh>
    <rPh sb="34" eb="35">
      <t>アタタメ</t>
    </rPh>
    <phoneticPr fontId="2"/>
  </si>
  <si>
    <t>　加えてホイッパーで混ぜ合わせる</t>
    <rPh sb="1" eb="2">
      <t>クワエ</t>
    </rPh>
    <rPh sb="10" eb="11">
      <t>マゼ</t>
    </rPh>
    <phoneticPr fontId="2"/>
  </si>
  <si>
    <t>・キャラメルペーストを加え、混ぜ合わせる</t>
    <rPh sb="0" eb="1">
      <t>・</t>
    </rPh>
    <rPh sb="11" eb="12">
      <t>クワエ</t>
    </rPh>
    <rPh sb="14" eb="15">
      <t>マゼ</t>
    </rPh>
    <phoneticPr fontId="2"/>
  </si>
  <si>
    <t>・薄力粉、アーモンドプードル、ベーキングパウダーを合わせてふるい加え、</t>
    <rPh sb="1" eb="4">
      <t>Cake Flourk</t>
    </rPh>
    <rPh sb="25" eb="26">
      <t>アワセ</t>
    </rPh>
    <rPh sb="32" eb="33">
      <t>クワエ</t>
    </rPh>
    <phoneticPr fontId="2"/>
  </si>
  <si>
    <t>　ゴムベラで切るように混ぜ合わせる</t>
    <rPh sb="6" eb="7">
      <t>キルヨ</t>
    </rPh>
    <rPh sb="11" eb="12">
      <t>マゼ</t>
    </rPh>
    <phoneticPr fontId="2"/>
  </si>
  <si>
    <t>・水気を切ったミックスフルーツ、アーモンドダイスを加えて軽く混ぜ合わせる</t>
    <rPh sb="1" eb="3">
      <t>ミズ</t>
    </rPh>
    <rPh sb="25" eb="26">
      <t>クワエ</t>
    </rPh>
    <rPh sb="28" eb="29">
      <t>カルク</t>
    </rPh>
    <rPh sb="30" eb="31">
      <t>マゼ</t>
    </rPh>
    <phoneticPr fontId="2"/>
  </si>
  <si>
    <t>・型紙を敷いたパウンド型に流し入れ、ゴムベラで両端に生地が多く来るように</t>
    <rPh sb="1" eb="3">
      <t>カタガミ</t>
    </rPh>
    <rPh sb="4" eb="5">
      <t>シイタ</t>
    </rPh>
    <rPh sb="13" eb="14">
      <t>ナガセィ</t>
    </rPh>
    <rPh sb="23" eb="25">
      <t>リョウタn</t>
    </rPh>
    <rPh sb="26" eb="28">
      <t>キジガ</t>
    </rPh>
    <rPh sb="29" eb="30">
      <t>オオク</t>
    </rPh>
    <phoneticPr fontId="2"/>
  </si>
  <si>
    <t>　ならし、180℃で約40分焼成する</t>
    <rPh sb="10" eb="11">
      <t>ヤク</t>
    </rPh>
    <rPh sb="13" eb="14">
      <t>フn</t>
    </rPh>
    <rPh sb="14" eb="16">
      <t>ショウセイ</t>
    </rPh>
    <phoneticPr fontId="2"/>
  </si>
  <si>
    <t>・焼成途中に真ん中にナイフで切れ目を入れると綺麗に割れる</t>
    <rPh sb="1" eb="5">
      <t>ショウセイ</t>
    </rPh>
    <rPh sb="6" eb="7">
      <t>マンナカ</t>
    </rPh>
    <rPh sb="14" eb="15">
      <t>キレメ</t>
    </rPh>
    <rPh sb="18" eb="19">
      <t>イレ</t>
    </rPh>
    <rPh sb="22" eb="24">
      <t>キレイ</t>
    </rPh>
    <rPh sb="25" eb="26">
      <t>ワレ</t>
    </rPh>
    <phoneticPr fontId="2"/>
  </si>
  <si>
    <t>・焼きあがったらすぐに型から出し、熱いうちにアンビベ（シロップを打つ）して、</t>
    <rPh sb="1" eb="2">
      <t>ヤキ</t>
    </rPh>
    <rPh sb="11" eb="12">
      <t>カタカラ</t>
    </rPh>
    <rPh sb="14" eb="15">
      <t>ダセィ</t>
    </rPh>
    <rPh sb="17" eb="18">
      <t>アツイ</t>
    </rPh>
    <rPh sb="32" eb="33">
      <t>ウテゥ</t>
    </rPh>
    <phoneticPr fontId="2"/>
  </si>
  <si>
    <t>　粗熱が取れたらもう一度うつ</t>
    <rPh sb="1" eb="3">
      <t>アラネテゥ</t>
    </rPh>
    <rPh sb="4" eb="5">
      <t>トレタ</t>
    </rPh>
    <rPh sb="10" eb="12">
      <t xml:space="preserve">イチド </t>
    </rPh>
    <phoneticPr fontId="2"/>
  </si>
  <si>
    <t>キャラメルペースト</t>
    <phoneticPr fontId="2"/>
  </si>
  <si>
    <t>6g</t>
    <phoneticPr fontId="2"/>
  </si>
  <si>
    <t>・水飴は湯せんにかけて溶かしておく</t>
    <rPh sb="1" eb="2">
      <t>ミズ</t>
    </rPh>
    <rPh sb="4" eb="5">
      <t>ユセn</t>
    </rPh>
    <rPh sb="11" eb="12">
      <t>トカセィ</t>
    </rPh>
    <phoneticPr fontId="2"/>
  </si>
  <si>
    <t>・水飴、グラニュー糖の半量を火にかけて溶かし、溶けたらグラニュー糖を数回に分けて</t>
    <rPh sb="1" eb="3">
      <t>ミズ</t>
    </rPh>
    <rPh sb="11" eb="13">
      <t>ハンリョ</t>
    </rPh>
    <rPh sb="14" eb="15">
      <t>ヒニカ</t>
    </rPh>
    <rPh sb="19" eb="20">
      <t>トカセィ</t>
    </rPh>
    <rPh sb="23" eb="24">
      <t>トケタ</t>
    </rPh>
    <rPh sb="34" eb="36">
      <t>スウカイ</t>
    </rPh>
    <rPh sb="37" eb="38">
      <t>ワケ</t>
    </rPh>
    <phoneticPr fontId="2"/>
  </si>
  <si>
    <t>　加えていく</t>
    <phoneticPr fontId="2"/>
  </si>
  <si>
    <t>・周りが泡立ち始めるくらい（比較的緩め）になったら火からおろし生クリームを</t>
    <rPh sb="1" eb="2">
      <t>マワリ</t>
    </rPh>
    <rPh sb="4" eb="6">
      <t>アワダティ</t>
    </rPh>
    <rPh sb="14" eb="17">
      <t>ヒカク</t>
    </rPh>
    <rPh sb="17" eb="18">
      <t>ユルメ</t>
    </rPh>
    <rPh sb="25" eb="26">
      <t>ヒカラ</t>
    </rPh>
    <rPh sb="31" eb="32">
      <t>ナマクリ</t>
    </rPh>
    <phoneticPr fontId="2"/>
  </si>
  <si>
    <t>　加えて混ぜ合わせる</t>
    <rPh sb="4" eb="5">
      <t>マゼ</t>
    </rPh>
    <phoneticPr fontId="2"/>
  </si>
  <si>
    <t>アンビバージュ</t>
    <phoneticPr fontId="2"/>
  </si>
  <si>
    <t>アプリコットジャム</t>
    <phoneticPr fontId="2"/>
  </si>
  <si>
    <t>ナッツ</t>
    <phoneticPr fontId="2"/>
  </si>
  <si>
    <t>杏</t>
    <rPh sb="0" eb="1">
      <t>アンズ</t>
    </rPh>
    <phoneticPr fontId="2"/>
  </si>
  <si>
    <t>オレンジのシロップ漬け</t>
    <phoneticPr fontId="2"/>
  </si>
  <si>
    <t>ピスタチオ</t>
    <phoneticPr fontId="2"/>
  </si>
  <si>
    <t>ドライフルーツ</t>
    <phoneticPr fontId="2"/>
  </si>
  <si>
    <t>フリーズドライラズベリー</t>
    <phoneticPr fontId="2"/>
  </si>
  <si>
    <t>フルーツパウンド</t>
    <phoneticPr fontId="2"/>
  </si>
  <si>
    <t>パウンド生地</t>
    <rPh sb="4" eb="6">
      <t>キゼィ</t>
    </rPh>
    <phoneticPr fontId="2"/>
  </si>
  <si>
    <t>パウンド型,1台分</t>
    <phoneticPr fontId="2"/>
  </si>
  <si>
    <t>焼成180℃,約40分</t>
    <rPh sb="0" eb="2">
      <t>ショウセ</t>
    </rPh>
    <phoneticPr fontId="2"/>
  </si>
  <si>
    <t>パウンドショコラオランジュ</t>
    <phoneticPr fontId="2"/>
  </si>
  <si>
    <t>焼成170℃,約40分</t>
    <rPh sb="0" eb="2">
      <t>ショウセ</t>
    </rPh>
    <phoneticPr fontId="2"/>
  </si>
  <si>
    <t>オレンジコンフィ</t>
    <phoneticPr fontId="2"/>
  </si>
  <si>
    <t>オレンジピール（刻み）</t>
    <rPh sb="8" eb="9">
      <t>キザミ</t>
    </rPh>
    <phoneticPr fontId="2"/>
  </si>
  <si>
    <t>オレンジジュース</t>
    <phoneticPr fontId="2"/>
  </si>
  <si>
    <t>グランマルニエ</t>
    <phoneticPr fontId="2"/>
  </si>
  <si>
    <t>65g</t>
    <phoneticPr fontId="2"/>
  </si>
  <si>
    <t>・オレンジピール、オレンジジュース、グラニュー糖を手鍋に入れ、軽く煮立たせる</t>
    <rPh sb="25" eb="27">
      <t>テナベ</t>
    </rPh>
    <rPh sb="28" eb="29">
      <t>イレ</t>
    </rPh>
    <rPh sb="31" eb="32">
      <t>カルク</t>
    </rPh>
    <rPh sb="33" eb="35">
      <t>ニタタセ</t>
    </rPh>
    <phoneticPr fontId="2"/>
  </si>
  <si>
    <t>・グランマルニエを加え、30分〜1晩浸け置く</t>
    <rPh sb="9" eb="10">
      <t>クワエ</t>
    </rPh>
    <rPh sb="14" eb="15">
      <t>フn</t>
    </rPh>
    <rPh sb="17" eb="18">
      <t>バン</t>
    </rPh>
    <rPh sb="18" eb="19">
      <t xml:space="preserve">ツケオク </t>
    </rPh>
    <phoneticPr fontId="2"/>
  </si>
  <si>
    <t>パウンド生地</t>
    <phoneticPr fontId="2"/>
  </si>
  <si>
    <t>オレンジ表皮</t>
    <rPh sb="4" eb="6">
      <t>ヒョウ</t>
    </rPh>
    <phoneticPr fontId="2"/>
  </si>
  <si>
    <t>チョコレートチップ</t>
    <phoneticPr fontId="2"/>
  </si>
  <si>
    <t>90g</t>
    <phoneticPr fontId="2"/>
  </si>
  <si>
    <t>1/2個</t>
    <rPh sb="3" eb="4">
      <t xml:space="preserve">コ </t>
    </rPh>
    <phoneticPr fontId="2"/>
  </si>
  <si>
    <t>・全卵にグラニュー糖を加え、軽く温めてグラニュー糖を溶かす</t>
    <rPh sb="1" eb="3">
      <t>ゼンラn</t>
    </rPh>
    <rPh sb="11" eb="12">
      <t>クワエ</t>
    </rPh>
    <rPh sb="14" eb="15">
      <t>カルク</t>
    </rPh>
    <rPh sb="16" eb="17">
      <t>アタタメ</t>
    </rPh>
    <rPh sb="26" eb="27">
      <t>トカス</t>
    </rPh>
    <phoneticPr fontId="2"/>
  </si>
  <si>
    <t>・常温に戻したバターに全卵を加え、ホイッパーでしっかり混ぜ合わせる</t>
    <rPh sb="1" eb="3">
      <t>ジョウオn</t>
    </rPh>
    <rPh sb="11" eb="13">
      <t>ゼンラn</t>
    </rPh>
    <rPh sb="14" eb="15">
      <t>クワエ</t>
    </rPh>
    <rPh sb="27" eb="28">
      <t>マゼ</t>
    </rPh>
    <phoneticPr fontId="2"/>
  </si>
  <si>
    <t>・オレンジ表皮を加える</t>
    <rPh sb="5" eb="7">
      <t>ヒョウ</t>
    </rPh>
    <rPh sb="8" eb="9">
      <t>クワエ</t>
    </rPh>
    <phoneticPr fontId="2"/>
  </si>
  <si>
    <t>・薄力粉、アーモンドプードル、ココアパウダー、ベーキングパウダーを合わせてふるい</t>
    <rPh sb="1" eb="4">
      <t>ハクリキ</t>
    </rPh>
    <rPh sb="33" eb="34">
      <t>アワセ</t>
    </rPh>
    <phoneticPr fontId="2"/>
  </si>
  <si>
    <t>　加え、ゴムベラで切るように混ぜる</t>
    <rPh sb="1" eb="2">
      <t>クワエ</t>
    </rPh>
    <rPh sb="9" eb="10">
      <t>キルヨ</t>
    </rPh>
    <rPh sb="14" eb="15">
      <t>マゼ</t>
    </rPh>
    <phoneticPr fontId="2"/>
  </si>
  <si>
    <t>・チョコレートを40℃程に溶かし、生地の一部をチョコレートと混ぜ合わせ</t>
    <rPh sb="11" eb="12">
      <t xml:space="preserve">ホドニ </t>
    </rPh>
    <rPh sb="13" eb="14">
      <t>トカセィ</t>
    </rPh>
    <rPh sb="17" eb="19">
      <t>キジノ</t>
    </rPh>
    <rPh sb="20" eb="22">
      <t>イチブ</t>
    </rPh>
    <rPh sb="30" eb="31">
      <t>マゼ</t>
    </rPh>
    <phoneticPr fontId="2"/>
  </si>
  <si>
    <t>　全体に戻して混ぜ合わせる</t>
    <rPh sb="1" eb="3">
      <t>ゼンタイ</t>
    </rPh>
    <rPh sb="4" eb="5">
      <t>モドセィ</t>
    </rPh>
    <rPh sb="7" eb="8">
      <t>マゼアワセ</t>
    </rPh>
    <phoneticPr fontId="2"/>
  </si>
  <si>
    <t>・牛乳、水気を切ったオレンジコンフィ、チョコレートチップを加え混ぜ合わせる</t>
    <rPh sb="1" eb="3">
      <t>ギュウ</t>
    </rPh>
    <rPh sb="4" eb="6">
      <t>ミズ</t>
    </rPh>
    <rPh sb="29" eb="30">
      <t>クワエ</t>
    </rPh>
    <rPh sb="31" eb="32">
      <t>マゼアワセ</t>
    </rPh>
    <phoneticPr fontId="2"/>
  </si>
  <si>
    <t>　ならし、170℃で約40分焼成する</t>
    <rPh sb="10" eb="11">
      <t>ヤク</t>
    </rPh>
    <rPh sb="13" eb="14">
      <t>フn</t>
    </rPh>
    <rPh sb="14" eb="16">
      <t>ショウセイ</t>
    </rPh>
    <phoneticPr fontId="2"/>
  </si>
  <si>
    <t>・焼き面を切り落とし、ひっくり返す</t>
    <rPh sb="5" eb="6">
      <t>キリ</t>
    </rPh>
    <rPh sb="15" eb="16">
      <t>カエス</t>
    </rPh>
    <phoneticPr fontId="2"/>
  </si>
  <si>
    <t>パータグラッセ・ノワール</t>
    <phoneticPr fontId="2"/>
  </si>
  <si>
    <t>パータグラッセ</t>
    <phoneticPr fontId="2"/>
  </si>
  <si>
    <t>13g</t>
    <phoneticPr fontId="2"/>
  </si>
  <si>
    <t>・アーモンドダイスはオーブンでローストしておく</t>
    <phoneticPr fontId="2"/>
  </si>
  <si>
    <t>・パータグラッセ、スイートチョコレート、サラダ油は合わせて湯せんで50℃に溶かす</t>
    <rPh sb="25" eb="26">
      <t>アワセ</t>
    </rPh>
    <rPh sb="29" eb="30">
      <t>ユセn</t>
    </rPh>
    <phoneticPr fontId="2"/>
  </si>
  <si>
    <t>・アーモンドダイスを加え混ぜる</t>
    <rPh sb="10" eb="11">
      <t>クワエ</t>
    </rPh>
    <rPh sb="12" eb="13">
      <t>マゼル</t>
    </rPh>
    <phoneticPr fontId="2"/>
  </si>
  <si>
    <t>・焼き上げたパウンドは冷蔵庫で冷やしておき、パータグラッセ・ノワールをかける</t>
    <rPh sb="1" eb="2">
      <t>ヤキアグ</t>
    </rPh>
    <rPh sb="11" eb="14">
      <t>レイゾウ</t>
    </rPh>
    <phoneticPr fontId="2"/>
  </si>
  <si>
    <t>オレンジスライスシロップ漬け</t>
    <rPh sb="12" eb="13">
      <t>ヅケ</t>
    </rPh>
    <phoneticPr fontId="2"/>
  </si>
  <si>
    <t>ピーカンナッツ</t>
    <phoneticPr fontId="2"/>
  </si>
  <si>
    <t>フリーズドライ</t>
    <phoneticPr fontId="2"/>
  </si>
  <si>
    <t>・飾り付けて完成</t>
    <rPh sb="1" eb="2">
      <t>カザリ</t>
    </rPh>
    <rPh sb="6" eb="8">
      <t>カンセイ</t>
    </rPh>
    <phoneticPr fontId="2"/>
  </si>
  <si>
    <t>シュークリーム</t>
    <phoneticPr fontId="2"/>
  </si>
  <si>
    <t>15個分</t>
    <rPh sb="2" eb="3">
      <t xml:space="preserve">コ </t>
    </rPh>
    <phoneticPr fontId="2"/>
  </si>
  <si>
    <t>パータ・シュー</t>
    <phoneticPr fontId="2"/>
  </si>
  <si>
    <t>薄力粉</t>
    <rPh sb="0" eb="3">
      <t>ハクリキ</t>
    </rPh>
    <phoneticPr fontId="2"/>
  </si>
  <si>
    <t>2.5g</t>
    <phoneticPr fontId="2"/>
  </si>
  <si>
    <t>牛乳</t>
    <rPh sb="0" eb="2">
      <t>ギュウ</t>
    </rPh>
    <phoneticPr fontId="2"/>
  </si>
  <si>
    <t>無塩バター</t>
    <rPh sb="0" eb="2">
      <t>ムエンバタ-</t>
    </rPh>
    <phoneticPr fontId="2"/>
  </si>
  <si>
    <t>1/5本</t>
    <rPh sb="3" eb="4">
      <t>ホn</t>
    </rPh>
    <phoneticPr fontId="2"/>
  </si>
  <si>
    <t>・手鍋に水、牛乳、塩、グラニュー糖、無塩バターを入れて火にかける</t>
    <rPh sb="1" eb="3">
      <t>テナベ</t>
    </rPh>
    <rPh sb="4" eb="5">
      <t>ミズ</t>
    </rPh>
    <rPh sb="6" eb="8">
      <t>ギュウ</t>
    </rPh>
    <rPh sb="9" eb="10">
      <t>シオ</t>
    </rPh>
    <rPh sb="18" eb="20">
      <t>ムエn</t>
    </rPh>
    <rPh sb="24" eb="25">
      <t>イレ</t>
    </rPh>
    <rPh sb="27" eb="28">
      <t>ヒニ</t>
    </rPh>
    <phoneticPr fontId="2"/>
  </si>
  <si>
    <t>・しっかり沸騰させ、火を止めてふるった薄力粉を加え、ホイッパーでしっかり混ぜる</t>
    <rPh sb="0" eb="1">
      <t>・</t>
    </rPh>
    <rPh sb="5" eb="7">
      <t>フットウ</t>
    </rPh>
    <rPh sb="10" eb="11">
      <t>ヒヲトメ</t>
    </rPh>
    <rPh sb="19" eb="22">
      <t>ハクリキ</t>
    </rPh>
    <rPh sb="23" eb="24">
      <t>クワエ</t>
    </rPh>
    <phoneticPr fontId="2"/>
  </si>
  <si>
    <t>・ゴムベラで軽く混ぜながら鍋底に薄く膜が張るまで加熱する</t>
    <rPh sb="6" eb="7">
      <t>カルク</t>
    </rPh>
    <rPh sb="8" eb="9">
      <t>マゼ</t>
    </rPh>
    <rPh sb="13" eb="15">
      <t>ナベ</t>
    </rPh>
    <rPh sb="16" eb="17">
      <t>ウスク</t>
    </rPh>
    <rPh sb="18" eb="19">
      <t>マクガ</t>
    </rPh>
    <rPh sb="20" eb="21">
      <t>ハルマデ</t>
    </rPh>
    <rPh sb="24" eb="26">
      <t>カネ</t>
    </rPh>
    <phoneticPr fontId="2"/>
  </si>
  <si>
    <t>・ボウルに移し、軽く温めた全卵を数回に分けながら加える</t>
    <rPh sb="5" eb="6">
      <t>ウツセィ</t>
    </rPh>
    <rPh sb="8" eb="9">
      <t>カルク</t>
    </rPh>
    <rPh sb="13" eb="15">
      <t>ゼンラn</t>
    </rPh>
    <rPh sb="16" eb="18">
      <t>スウカイ</t>
    </rPh>
    <rPh sb="19" eb="20">
      <t>ワケナガラ</t>
    </rPh>
    <rPh sb="24" eb="25">
      <t>クワエ</t>
    </rPh>
    <phoneticPr fontId="2"/>
  </si>
  <si>
    <t>・その都度ゴムベラでしっかりと乳化させ、三角形に垂れるまで全卵を加える</t>
    <rPh sb="15" eb="17">
      <t>ニュウカ</t>
    </rPh>
    <rPh sb="20" eb="23">
      <t>サンカッケイ</t>
    </rPh>
    <rPh sb="24" eb="25">
      <t>タレル</t>
    </rPh>
    <rPh sb="29" eb="31">
      <t>ゼンラ</t>
    </rPh>
    <phoneticPr fontId="2"/>
  </si>
  <si>
    <t>・鉄板に40gずつ絞り出す</t>
    <rPh sb="1" eb="3">
      <t>テッパn</t>
    </rPh>
    <rPh sb="9" eb="10">
      <t>シボリ</t>
    </rPh>
    <phoneticPr fontId="2"/>
  </si>
  <si>
    <t>・ハケで塗り卵し、フォークで軽く跡をつける</t>
    <rPh sb="4" eb="5">
      <t>ヌリ</t>
    </rPh>
    <rPh sb="6" eb="7">
      <t xml:space="preserve">タマ </t>
    </rPh>
    <rPh sb="14" eb="15">
      <t>カルク</t>
    </rPh>
    <rPh sb="16" eb="17">
      <t>アトヲ</t>
    </rPh>
    <phoneticPr fontId="2"/>
  </si>
  <si>
    <t>・軽く霧吹きをかけ、200℃のオーブンで約20分焼成し、オーブンを切って10分ほど</t>
    <rPh sb="1" eb="2">
      <t>カルク</t>
    </rPh>
    <rPh sb="3" eb="5">
      <t>キリフキ</t>
    </rPh>
    <rPh sb="23" eb="24">
      <t>フn</t>
    </rPh>
    <rPh sb="24" eb="26">
      <t>ショウセイ</t>
    </rPh>
    <rPh sb="33" eb="34">
      <t>キッテ</t>
    </rPh>
    <rPh sb="38" eb="39">
      <t>フn</t>
    </rPh>
    <phoneticPr fontId="2"/>
  </si>
  <si>
    <t>　オーブン内で乾燥させる</t>
    <rPh sb="7" eb="9">
      <t>カンソウ</t>
    </rPh>
    <phoneticPr fontId="2"/>
  </si>
  <si>
    <t>・バニラビーンズは包丁で裂き、種とサヤを牛乳に加える</t>
    <rPh sb="9" eb="11">
      <t>ホウチョウ</t>
    </rPh>
    <rPh sb="12" eb="13">
      <t xml:space="preserve">サキ </t>
    </rPh>
    <rPh sb="15" eb="16">
      <t xml:space="preserve">タネト </t>
    </rPh>
    <rPh sb="20" eb="22">
      <t>ギュウニュウ</t>
    </rPh>
    <rPh sb="23" eb="24">
      <t>クワエ</t>
    </rPh>
    <phoneticPr fontId="2"/>
  </si>
  <si>
    <t>・卵黄にグラニュー糖を加えて白っぽくなるまで混ぜ、ふるった薄力粉を加えて</t>
    <rPh sb="1" eb="3">
      <t>ランオウ</t>
    </rPh>
    <rPh sb="11" eb="12">
      <t>クワエ</t>
    </rPh>
    <rPh sb="14" eb="15">
      <t>シロッポク</t>
    </rPh>
    <rPh sb="22" eb="23">
      <t>マゼ</t>
    </rPh>
    <rPh sb="29" eb="32">
      <t>ハクリキ</t>
    </rPh>
    <rPh sb="33" eb="34">
      <t>クワエ</t>
    </rPh>
    <phoneticPr fontId="2"/>
  </si>
  <si>
    <t>　軽く混ぜ合わせる</t>
    <rPh sb="1" eb="2">
      <t>カルク</t>
    </rPh>
    <rPh sb="3" eb="4">
      <t>マゼ</t>
    </rPh>
    <phoneticPr fontId="2"/>
  </si>
  <si>
    <t>・牛乳を沸騰させ、卵黄に少しずつ加えて漉しながら手鍋に戻す</t>
    <rPh sb="1" eb="3">
      <t>ギュウ</t>
    </rPh>
    <rPh sb="4" eb="6">
      <t>フットウ</t>
    </rPh>
    <rPh sb="9" eb="11">
      <t>ランオウ</t>
    </rPh>
    <rPh sb="12" eb="13">
      <t>スコセィ</t>
    </rPh>
    <rPh sb="19" eb="20">
      <t>コシナガラ</t>
    </rPh>
    <rPh sb="24" eb="26">
      <t>テナベ</t>
    </rPh>
    <rPh sb="27" eb="28">
      <t>モドス</t>
    </rPh>
    <phoneticPr fontId="2"/>
  </si>
  <si>
    <t>・強火でしっかり沸騰させ、コシが緩くなったら火からおろし、バターを加え混ぜる</t>
    <rPh sb="1" eb="3">
      <t>ツヨビ</t>
    </rPh>
    <rPh sb="4" eb="6">
      <t>シッカリ</t>
    </rPh>
    <rPh sb="8" eb="9">
      <t>フットウ</t>
    </rPh>
    <rPh sb="16" eb="17">
      <t>ユルク</t>
    </rPh>
    <rPh sb="22" eb="23">
      <t>ヒカラ</t>
    </rPh>
    <rPh sb="33" eb="34">
      <t>クワエマゼ</t>
    </rPh>
    <phoneticPr fontId="2"/>
  </si>
  <si>
    <t>・バットに薄く流し込み、落としラップをして冷凍庫ですぐに冷やす</t>
    <rPh sb="5" eb="6">
      <t>ウスク</t>
    </rPh>
    <rPh sb="7" eb="8">
      <t>ナガセィ</t>
    </rPh>
    <rPh sb="12" eb="13">
      <t>オトセィ</t>
    </rPh>
    <rPh sb="21" eb="24">
      <t>レイトウク</t>
    </rPh>
    <phoneticPr fontId="2"/>
  </si>
  <si>
    <t>クレーム・ディプロマット</t>
    <phoneticPr fontId="2"/>
  </si>
  <si>
    <t>・しっかり冷やしたカスタードクリームをゴムベラで滑らかになるようにほぐす</t>
    <rPh sb="1" eb="3">
      <t>シッカリ</t>
    </rPh>
    <rPh sb="5" eb="6">
      <t>ヒヤセィ</t>
    </rPh>
    <rPh sb="24" eb="25">
      <t>ナメラカ</t>
    </rPh>
    <phoneticPr fontId="2"/>
  </si>
  <si>
    <t>・生クリームにグラニュー糖、グランマルニエを加え10分立てまで泡立てる</t>
    <rPh sb="1" eb="2">
      <t>ナマクリーム</t>
    </rPh>
    <rPh sb="22" eb="23">
      <t>クワエ</t>
    </rPh>
    <rPh sb="26" eb="27">
      <t>フn</t>
    </rPh>
    <rPh sb="27" eb="28">
      <t xml:space="preserve">タテ </t>
    </rPh>
    <rPh sb="31" eb="33">
      <t>アワダテ</t>
    </rPh>
    <phoneticPr fontId="2"/>
  </si>
  <si>
    <t>・カスタードクリームに加え、ゴムベラで混ぜ合わせる</t>
    <rPh sb="11" eb="12">
      <t>クワエ</t>
    </rPh>
    <rPh sb="19" eb="20">
      <t>マゼ</t>
    </rPh>
    <phoneticPr fontId="2"/>
  </si>
  <si>
    <t>・シュークリームは上から1/3ぐらいの位置でスライスする</t>
    <rPh sb="9" eb="10">
      <t>ウエ</t>
    </rPh>
    <rPh sb="19" eb="21">
      <t>1</t>
    </rPh>
    <phoneticPr fontId="2"/>
  </si>
  <si>
    <t>・フタになる部分は粉糖をかける</t>
    <rPh sb="6" eb="8">
      <t>ブブn</t>
    </rPh>
    <rPh sb="9" eb="11">
      <t>フントウヲ</t>
    </rPh>
    <phoneticPr fontId="2"/>
  </si>
  <si>
    <t>・中にクレーム・ディプロマットを絞り入れ、フタを乗せる</t>
    <rPh sb="1" eb="2">
      <t>ナカニ</t>
    </rPh>
    <rPh sb="16" eb="17">
      <t>シボリイレ</t>
    </rPh>
    <rPh sb="24" eb="25">
      <t>ノセル</t>
    </rPh>
    <phoneticPr fontId="2"/>
  </si>
  <si>
    <t>140g</t>
    <phoneticPr fontId="2"/>
  </si>
  <si>
    <t>卵白</t>
    <rPh sb="0" eb="2">
      <t>ランパク</t>
    </rPh>
    <phoneticPr fontId="2"/>
  </si>
  <si>
    <t>・牛乳、クリームチーズ、無塩バターを手鍋に加えて溶かす（50℃）</t>
    <rPh sb="1" eb="3">
      <t>ギュウニュウ</t>
    </rPh>
    <rPh sb="12" eb="14">
      <t>ムエn</t>
    </rPh>
    <rPh sb="18" eb="20">
      <t>テナベ</t>
    </rPh>
    <rPh sb="21" eb="22">
      <t>クワエ</t>
    </rPh>
    <rPh sb="24" eb="25">
      <t>トカス</t>
    </rPh>
    <phoneticPr fontId="2"/>
  </si>
  <si>
    <t>・卵黄を加えて混ぜ合わせる</t>
    <rPh sb="1" eb="3">
      <t>ランオウ</t>
    </rPh>
    <rPh sb="4" eb="5">
      <t>クワエ</t>
    </rPh>
    <rPh sb="7" eb="8">
      <t>マゼ</t>
    </rPh>
    <phoneticPr fontId="2"/>
  </si>
  <si>
    <t>・卵白とグラニュー糖でメレンゲを7分立てにする</t>
    <rPh sb="1" eb="2">
      <t>ランパク</t>
    </rPh>
    <rPh sb="17" eb="18">
      <t>フn</t>
    </rPh>
    <rPh sb="18" eb="19">
      <t xml:space="preserve">タテニ </t>
    </rPh>
    <phoneticPr fontId="2"/>
  </si>
  <si>
    <t>・メレンゲを半分加え、ホイッパーでしっかりと混ぜ合わせる</t>
    <rPh sb="6" eb="8">
      <t>ハンブn</t>
    </rPh>
    <rPh sb="8" eb="9">
      <t>クワエ</t>
    </rPh>
    <rPh sb="22" eb="23">
      <t>マゼ</t>
    </rPh>
    <phoneticPr fontId="2"/>
  </si>
  <si>
    <t>・残りのメレンゲを加えて、泡を消すイメージでゴムベラでしっかりと</t>
    <rPh sb="1" eb="2">
      <t>ノコリ</t>
    </rPh>
    <rPh sb="9" eb="10">
      <t>クワエ</t>
    </rPh>
    <rPh sb="13" eb="14">
      <t>アワヲ</t>
    </rPh>
    <rPh sb="15" eb="16">
      <t>ケスイメ</t>
    </rPh>
    <phoneticPr fontId="2"/>
  </si>
  <si>
    <t>　混ぜ合わせる</t>
    <rPh sb="1" eb="2">
      <t>マゼ</t>
    </rPh>
    <phoneticPr fontId="2"/>
  </si>
  <si>
    <t>・型に流し込み、台に落として空気を抜き、表面の生地から気泡を抜くために</t>
    <rPh sb="1" eb="2">
      <t xml:space="preserve">カタニ </t>
    </rPh>
    <rPh sb="3" eb="4">
      <t>ナガセィ</t>
    </rPh>
    <rPh sb="8" eb="9">
      <t>ダイニ</t>
    </rPh>
    <rPh sb="10" eb="11">
      <t>オトセィ</t>
    </rPh>
    <rPh sb="14" eb="16">
      <t>クウキ</t>
    </rPh>
    <rPh sb="17" eb="18">
      <t>ヌキ</t>
    </rPh>
    <rPh sb="20" eb="22">
      <t>ヒョウ</t>
    </rPh>
    <rPh sb="23" eb="25">
      <t>キジヲ</t>
    </rPh>
    <rPh sb="27" eb="29">
      <t>キホウ</t>
    </rPh>
    <rPh sb="30" eb="31">
      <t>ヌク</t>
    </rPh>
    <phoneticPr fontId="2"/>
  </si>
  <si>
    <t>　カードで表面をならす</t>
    <rPh sb="5" eb="7">
      <t>ヒョウ</t>
    </rPh>
    <phoneticPr fontId="2"/>
  </si>
  <si>
    <t>・湯せん焼き120℃で20分焼成する</t>
    <rPh sb="1" eb="2">
      <t>ユセn</t>
    </rPh>
    <rPh sb="4" eb="5">
      <t>ヤキ</t>
    </rPh>
    <rPh sb="13" eb="14">
      <t>フn</t>
    </rPh>
    <rPh sb="14" eb="16">
      <t>ショウセイスル</t>
    </rPh>
    <phoneticPr fontId="2"/>
  </si>
  <si>
    <t>・温度を150℃に上げ、15分焼成する</t>
    <rPh sb="1" eb="3">
      <t>オンド</t>
    </rPh>
    <rPh sb="9" eb="10">
      <t xml:space="preserve">アゲ、 </t>
    </rPh>
    <rPh sb="14" eb="15">
      <t>フn</t>
    </rPh>
    <rPh sb="15" eb="17">
      <t>ショウセイ</t>
    </rPh>
    <phoneticPr fontId="2"/>
  </si>
  <si>
    <t>・一度オーブンの扉を開け（10秒程）、温度を100℃に落とし、40分焼成する</t>
    <rPh sb="1" eb="3">
      <t>イティ</t>
    </rPh>
    <rPh sb="8" eb="9">
      <t>トビラ</t>
    </rPh>
    <rPh sb="10" eb="11">
      <t>アケ</t>
    </rPh>
    <rPh sb="15" eb="16">
      <t>ビョウホド</t>
    </rPh>
    <rPh sb="16" eb="17">
      <t xml:space="preserve">ホド </t>
    </rPh>
    <phoneticPr fontId="2"/>
  </si>
  <si>
    <t>・オーブンの扉を一度開け、締めたまま10分間放置する</t>
    <rPh sb="6" eb="7">
      <t>トビラ</t>
    </rPh>
    <rPh sb="8" eb="10">
      <t>イティ</t>
    </rPh>
    <rPh sb="10" eb="11">
      <t>アケ</t>
    </rPh>
    <rPh sb="13" eb="14">
      <t>シメタママ</t>
    </rPh>
    <rPh sb="20" eb="21">
      <t>フn</t>
    </rPh>
    <rPh sb="21" eb="22">
      <t xml:space="preserve">カン </t>
    </rPh>
    <rPh sb="22" eb="24">
      <t>ホウティ</t>
    </rPh>
    <phoneticPr fontId="2"/>
  </si>
  <si>
    <t>・オーブンから取り出し、ゆっくりと型から取り出す</t>
    <rPh sb="7" eb="8">
      <t>トリダセィ</t>
    </rPh>
    <rPh sb="17" eb="18">
      <t>カタ</t>
    </rPh>
    <rPh sb="20" eb="21">
      <t>トリダス</t>
    </rPh>
    <phoneticPr fontId="2"/>
  </si>
  <si>
    <t>焼成120℃,約75分</t>
    <rPh sb="0" eb="2">
      <t>ショウセ</t>
    </rPh>
    <phoneticPr fontId="2"/>
  </si>
  <si>
    <t>抹茶わらび餅</t>
    <rPh sb="0" eb="2">
      <t>マッティア</t>
    </rPh>
    <rPh sb="5" eb="6">
      <t xml:space="preserve">モチ </t>
    </rPh>
    <phoneticPr fontId="2"/>
  </si>
  <si>
    <t>片栗粉</t>
    <rPh sb="0" eb="3">
      <t>カタク</t>
    </rPh>
    <phoneticPr fontId="2"/>
  </si>
  <si>
    <t>抹茶パウダー</t>
    <rPh sb="0" eb="2">
      <t>マッティア</t>
    </rPh>
    <phoneticPr fontId="2"/>
  </si>
  <si>
    <t>7g</t>
    <phoneticPr fontId="2"/>
  </si>
  <si>
    <t>・手鍋に牛乳、ふるった片栗粉と抹茶、グラニュー糖を加える</t>
    <rPh sb="1" eb="3">
      <t>テナベ</t>
    </rPh>
    <rPh sb="4" eb="6">
      <t>ギュウニュウ</t>
    </rPh>
    <rPh sb="11" eb="14">
      <t>カタクリコ</t>
    </rPh>
    <rPh sb="15" eb="17">
      <t>マッティア</t>
    </rPh>
    <rPh sb="25" eb="26">
      <t>クワエ</t>
    </rPh>
    <phoneticPr fontId="2"/>
  </si>
  <si>
    <t>・中火で加熱し、沸騰後粘り気が出てきたら火を弱める</t>
    <rPh sb="0" eb="1">
      <t>・</t>
    </rPh>
    <rPh sb="1" eb="3">
      <t>チュウ</t>
    </rPh>
    <rPh sb="4" eb="6">
      <t>カネ</t>
    </rPh>
    <rPh sb="8" eb="10">
      <t>フットウ</t>
    </rPh>
    <rPh sb="10" eb="11">
      <t>アト</t>
    </rPh>
    <rPh sb="11" eb="12">
      <t>ネバリケ</t>
    </rPh>
    <rPh sb="15" eb="16">
      <t>デテキテ</t>
    </rPh>
    <rPh sb="20" eb="21">
      <t>ヒヲ</t>
    </rPh>
    <rPh sb="22" eb="23">
      <t>ヨワメ</t>
    </rPh>
    <phoneticPr fontId="2"/>
  </si>
  <si>
    <t>・ゴムベラで混ぜながら2〜3分加熱する</t>
    <rPh sb="6" eb="7">
      <t>マゼ</t>
    </rPh>
    <rPh sb="14" eb="15">
      <t>フn</t>
    </rPh>
    <rPh sb="15" eb="17">
      <t>カネテゥ</t>
    </rPh>
    <phoneticPr fontId="2"/>
  </si>
  <si>
    <t>・バットなどに流し込み、常温で冷やし固める</t>
    <rPh sb="7" eb="8">
      <t>ナガセィ</t>
    </rPh>
    <rPh sb="12" eb="14">
      <t>ジョウオn</t>
    </rPh>
    <rPh sb="15" eb="16">
      <t>ヒヤセィ</t>
    </rPh>
    <phoneticPr fontId="2"/>
  </si>
  <si>
    <t>・仕上げ用の抹茶パウダーをまぶし、好みの大きさにカットする</t>
    <rPh sb="1" eb="3">
      <t>シアゲ</t>
    </rPh>
    <rPh sb="6" eb="8">
      <t>マッチャパウ</t>
    </rPh>
    <rPh sb="17" eb="18">
      <t>コノミ</t>
    </rPh>
    <rPh sb="20" eb="21">
      <t>オオキス</t>
    </rPh>
    <phoneticPr fontId="2"/>
  </si>
  <si>
    <t>わらびもち</t>
    <phoneticPr fontId="2"/>
  </si>
  <si>
    <t>抹茶パウダー</t>
    <rPh sb="0" eb="1">
      <t>マッチャプ</t>
    </rPh>
    <phoneticPr fontId="2"/>
  </si>
  <si>
    <t>黒蜜</t>
    <rPh sb="0" eb="2">
      <t>クロ</t>
    </rPh>
    <phoneticPr fontId="2"/>
  </si>
  <si>
    <t>適量</t>
    <rPh sb="0" eb="1">
      <t>テキリョウ</t>
    </rPh>
    <phoneticPr fontId="2"/>
  </si>
  <si>
    <t>強力粉</t>
    <rPh sb="0" eb="3">
      <t>キョウリキ</t>
    </rPh>
    <phoneticPr fontId="2"/>
  </si>
  <si>
    <t>・薄力粉、強力粉、コーンスターチを合わせてふるい、加えてホイッパーで混ぜ合わせる</t>
    <rPh sb="0" eb="1">
      <t>・</t>
    </rPh>
    <rPh sb="1" eb="4">
      <t>ハクリキ</t>
    </rPh>
    <rPh sb="5" eb="8">
      <t>キョウリキ</t>
    </rPh>
    <rPh sb="17" eb="18">
      <t>アワセ</t>
    </rPh>
    <rPh sb="25" eb="26">
      <t>クワエ</t>
    </rPh>
    <rPh sb="34" eb="35">
      <t>マゼ</t>
    </rPh>
    <phoneticPr fontId="2"/>
  </si>
  <si>
    <t>チキン南蛮</t>
    <phoneticPr fontId="2"/>
  </si>
  <si>
    <t>2人前</t>
    <rPh sb="1" eb="3">
      <t>ニンマエ</t>
    </rPh>
    <phoneticPr fontId="2"/>
  </si>
  <si>
    <t>タルタルソース</t>
    <phoneticPr fontId="2"/>
  </si>
  <si>
    <t>マヨネーズ</t>
    <phoneticPr fontId="2"/>
  </si>
  <si>
    <t>1個</t>
    <rPh sb="1" eb="2">
      <t xml:space="preserve">コ </t>
    </rPh>
    <phoneticPr fontId="2"/>
  </si>
  <si>
    <t>砂糖</t>
    <rPh sb="0" eb="2">
      <t>サトウ</t>
    </rPh>
    <phoneticPr fontId="2"/>
  </si>
  <si>
    <t>ケチャップ</t>
    <phoneticPr fontId="2"/>
  </si>
  <si>
    <t>南蛮酢</t>
    <rPh sb="0" eb="3">
      <t>ナンバ</t>
    </rPh>
    <phoneticPr fontId="2"/>
  </si>
  <si>
    <t>濃口醤油</t>
    <rPh sb="0" eb="4">
      <t>コイクティ</t>
    </rPh>
    <phoneticPr fontId="2"/>
  </si>
  <si>
    <t>薄口醤油</t>
    <rPh sb="0" eb="4">
      <t>ウスク</t>
    </rPh>
    <phoneticPr fontId="2"/>
  </si>
  <si>
    <t>酢</t>
    <rPh sb="0" eb="1">
      <t xml:space="preserve">ス </t>
    </rPh>
    <phoneticPr fontId="2"/>
  </si>
  <si>
    <t>七味唐辛子</t>
    <rPh sb="0" eb="5">
      <t>シティ</t>
    </rPh>
    <phoneticPr fontId="2"/>
  </si>
  <si>
    <t>一つまみ</t>
    <rPh sb="0" eb="1">
      <t xml:space="preserve">ヒトツマミ </t>
    </rPh>
    <phoneticPr fontId="2"/>
  </si>
  <si>
    <t>鳥肉</t>
    <rPh sb="0" eb="2">
      <t>トリニク</t>
    </rPh>
    <phoneticPr fontId="2"/>
  </si>
  <si>
    <t>卵</t>
    <rPh sb="0" eb="1">
      <t>タマゴ</t>
    </rPh>
    <phoneticPr fontId="2"/>
  </si>
  <si>
    <t>胡椒</t>
    <rPh sb="0" eb="2">
      <t>コショウ</t>
    </rPh>
    <phoneticPr fontId="2"/>
  </si>
  <si>
    <t>2個程</t>
    <rPh sb="1" eb="2">
      <t xml:space="preserve">コ </t>
    </rPh>
    <rPh sb="2" eb="3">
      <t xml:space="preserve">ホド </t>
    </rPh>
    <phoneticPr fontId="2"/>
  </si>
  <si>
    <t>・水から卵を茹で、沸騰後15分茹でる</t>
    <rPh sb="1" eb="2">
      <t>ミズ</t>
    </rPh>
    <rPh sb="4" eb="5">
      <t>タマゴ</t>
    </rPh>
    <rPh sb="6" eb="7">
      <t>ユデ</t>
    </rPh>
    <rPh sb="9" eb="12">
      <t>フットウ</t>
    </rPh>
    <rPh sb="14" eb="15">
      <t>フn</t>
    </rPh>
    <rPh sb="15" eb="16">
      <t>ユデル</t>
    </rPh>
    <phoneticPr fontId="2"/>
  </si>
  <si>
    <t>・すぐに冷水につけて冷やし、殻を剥く</t>
    <rPh sb="0" eb="1">
      <t>・</t>
    </rPh>
    <rPh sb="4" eb="6">
      <t>レイスイン</t>
    </rPh>
    <rPh sb="10" eb="11">
      <t>ヒヤセィ</t>
    </rPh>
    <rPh sb="14" eb="15">
      <t>カラヲ</t>
    </rPh>
    <rPh sb="16" eb="17">
      <t xml:space="preserve">ムキ </t>
    </rPh>
    <phoneticPr fontId="2"/>
  </si>
  <si>
    <t>・白身は細かく切り、卵黄はすりつぶす</t>
    <rPh sb="1" eb="3">
      <t xml:space="preserve">シロミ </t>
    </rPh>
    <rPh sb="4" eb="5">
      <t>コマカ</t>
    </rPh>
    <rPh sb="10" eb="12">
      <t>ランオウ</t>
    </rPh>
    <phoneticPr fontId="2"/>
  </si>
  <si>
    <t>・マヨネーズ、砂糖、ケチャップと混ぜ合わせる</t>
    <rPh sb="7" eb="9">
      <t>サトウ</t>
    </rPh>
    <rPh sb="16" eb="17">
      <t>マゼ</t>
    </rPh>
    <phoneticPr fontId="2"/>
  </si>
  <si>
    <t>・材料全てを手鍋に入れて一度煮立たせる</t>
    <rPh sb="1" eb="4">
      <t>ザイリョウ</t>
    </rPh>
    <rPh sb="6" eb="8">
      <t>テナベ</t>
    </rPh>
    <rPh sb="9" eb="10">
      <t>イレ</t>
    </rPh>
    <rPh sb="12" eb="14">
      <t>イティ</t>
    </rPh>
    <rPh sb="14" eb="16">
      <t>ニタタセ</t>
    </rPh>
    <phoneticPr fontId="2"/>
  </si>
  <si>
    <t>・揚げた鶏肉を漬けやすいように深めのボウルなどに移す</t>
    <rPh sb="0" eb="1">
      <t>・</t>
    </rPh>
    <rPh sb="1" eb="2">
      <t xml:space="preserve">アゲタ </t>
    </rPh>
    <rPh sb="4" eb="6">
      <t>トリニク</t>
    </rPh>
    <rPh sb="7" eb="8">
      <t>ツケヤスイ</t>
    </rPh>
    <rPh sb="15" eb="16">
      <t>フカメ</t>
    </rPh>
    <rPh sb="24" eb="25">
      <t>ウツス</t>
    </rPh>
    <phoneticPr fontId="2"/>
  </si>
  <si>
    <t>・鶏肉に塩、胡椒を振っておく</t>
    <rPh sb="1" eb="3">
      <t>トリニク</t>
    </rPh>
    <rPh sb="4" eb="5">
      <t>シオ</t>
    </rPh>
    <rPh sb="6" eb="8">
      <t>コショウ</t>
    </rPh>
    <rPh sb="9" eb="10">
      <t>フッテ</t>
    </rPh>
    <phoneticPr fontId="2"/>
  </si>
  <si>
    <t>薄力粉</t>
    <rPh sb="0" eb="1">
      <t>ハクリキ</t>
    </rPh>
    <phoneticPr fontId="2"/>
  </si>
  <si>
    <t>・薄力粉を薄くまぶし、卵につけて油で揚げる（170℃）</t>
    <rPh sb="1" eb="4">
      <t>ハクリキ</t>
    </rPh>
    <rPh sb="5" eb="6">
      <t>ウスク</t>
    </rPh>
    <rPh sb="11" eb="12">
      <t>タマゴ</t>
    </rPh>
    <rPh sb="16" eb="17">
      <t>アブラ</t>
    </rPh>
    <rPh sb="18" eb="19">
      <t>アゲ</t>
    </rPh>
    <phoneticPr fontId="2"/>
  </si>
  <si>
    <t>・大きな鶏肉を取り出し、ハサミでカットして火の通り具合を見ると失敗しにくい</t>
    <rPh sb="1" eb="2">
      <t>オオキナ</t>
    </rPh>
    <rPh sb="4" eb="6">
      <t>トリニク</t>
    </rPh>
    <rPh sb="7" eb="8">
      <t>トリダセィ</t>
    </rPh>
    <rPh sb="21" eb="22">
      <t>ヒノトオリ</t>
    </rPh>
    <rPh sb="28" eb="29">
      <t>ミルト</t>
    </rPh>
    <rPh sb="31" eb="33">
      <t>シッパイ</t>
    </rPh>
    <phoneticPr fontId="2"/>
  </si>
  <si>
    <t>・揚がったら温かい南蛮酢に30秒ほど漬け込む</t>
    <rPh sb="6" eb="7">
      <t>アタタカ</t>
    </rPh>
    <rPh sb="9" eb="12">
      <t>ナンバn</t>
    </rPh>
    <rPh sb="15" eb="16">
      <t>ビョウホド</t>
    </rPh>
    <rPh sb="18" eb="19">
      <t>ツケコム</t>
    </rPh>
    <phoneticPr fontId="2"/>
  </si>
  <si>
    <t>焼成190℃,約30分</t>
    <rPh sb="0" eb="2">
      <t>ショウセ</t>
    </rPh>
    <phoneticPr fontId="2"/>
  </si>
  <si>
    <t>玉ねぎ</t>
    <rPh sb="0" eb="1">
      <t>タマネ</t>
    </rPh>
    <phoneticPr fontId="2"/>
  </si>
  <si>
    <t>・玉ねぎはみじん切りし、塩揉みして水にさらし、絞っておく</t>
    <rPh sb="1" eb="2">
      <t>タマネギ</t>
    </rPh>
    <rPh sb="12" eb="14">
      <t>シオ</t>
    </rPh>
    <rPh sb="17" eb="18">
      <t>ミズ</t>
    </rPh>
    <rPh sb="23" eb="24">
      <t>シボッテ</t>
    </rPh>
    <phoneticPr fontId="2"/>
  </si>
  <si>
    <t>・5.6分揚げる</t>
    <rPh sb="4" eb="5">
      <t>フn</t>
    </rPh>
    <rPh sb="5" eb="6">
      <t xml:space="preserve">アゲテネ </t>
    </rPh>
    <phoneticPr fontId="2"/>
  </si>
  <si>
    <t>大さじ1</t>
    <rPh sb="0" eb="1">
      <t>オオサゼィ</t>
    </rPh>
    <phoneticPr fontId="2"/>
  </si>
  <si>
    <t>少々</t>
    <rPh sb="0" eb="1">
      <t>ショウショウ</t>
    </rPh>
    <phoneticPr fontId="2"/>
  </si>
  <si>
    <t>ナポリタン</t>
    <phoneticPr fontId="2"/>
  </si>
  <si>
    <t>1人分</t>
    <rPh sb="1" eb="2">
      <t>ニn</t>
    </rPh>
    <rPh sb="2" eb="3">
      <t xml:space="preserve">ブン </t>
    </rPh>
    <phoneticPr fontId="2"/>
  </si>
  <si>
    <t>ウインナー</t>
    <phoneticPr fontId="2"/>
  </si>
  <si>
    <t>マッシュルーム</t>
    <phoneticPr fontId="2"/>
  </si>
  <si>
    <t>オリーブオイル</t>
    <phoneticPr fontId="2"/>
  </si>
  <si>
    <t>パスタ</t>
    <phoneticPr fontId="2"/>
  </si>
  <si>
    <t>2本</t>
    <rPh sb="1" eb="2">
      <t>ホn</t>
    </rPh>
    <phoneticPr fontId="2"/>
  </si>
  <si>
    <t>2個</t>
    <rPh sb="1" eb="2">
      <t xml:space="preserve">コ </t>
    </rPh>
    <phoneticPr fontId="2"/>
  </si>
  <si>
    <t>1/4〜1/2</t>
    <phoneticPr fontId="2"/>
  </si>
  <si>
    <t>・たっぷりのお湯に塩を入れて沸騰させる</t>
    <rPh sb="9" eb="10">
      <t>シオ</t>
    </rPh>
    <rPh sb="11" eb="12">
      <t>イレ</t>
    </rPh>
    <rPh sb="14" eb="16">
      <t>フットウ</t>
    </rPh>
    <phoneticPr fontId="2"/>
  </si>
  <si>
    <t>・パスタを表示時間通り茹で、ザルに上げておく</t>
    <rPh sb="5" eb="10">
      <t>ヒョウ</t>
    </rPh>
    <rPh sb="11" eb="12">
      <t>ユデ</t>
    </rPh>
    <rPh sb="17" eb="18">
      <t>アゲ</t>
    </rPh>
    <phoneticPr fontId="2"/>
  </si>
  <si>
    <t>・玉ねぎはくし切り、ウインナーは斜めに切り、マッシュルームは薄切りにしておく</t>
    <rPh sb="1" eb="2">
      <t>タマネギ</t>
    </rPh>
    <rPh sb="16" eb="17">
      <t>ナナメ</t>
    </rPh>
    <rPh sb="30" eb="32">
      <t>ウスギ</t>
    </rPh>
    <phoneticPr fontId="2"/>
  </si>
  <si>
    <t>・フライパンにサラダ油を熱し、玉ねぎを炒める</t>
    <rPh sb="12" eb="13">
      <t>ネッセィ</t>
    </rPh>
    <rPh sb="15" eb="16">
      <t>タマネ</t>
    </rPh>
    <rPh sb="19" eb="20">
      <t>イタメ</t>
    </rPh>
    <phoneticPr fontId="2"/>
  </si>
  <si>
    <t>・玉ねぎがしんなりしたらウインナー、マッシュルームを加えて炒める</t>
    <rPh sb="26" eb="27">
      <t>クワエ</t>
    </rPh>
    <rPh sb="29" eb="30">
      <t>イタメ</t>
    </rPh>
    <phoneticPr fontId="2"/>
  </si>
  <si>
    <t>・一度具材を取り出し、ケチャップを炒める</t>
    <rPh sb="1" eb="3">
      <t xml:space="preserve">イチド </t>
    </rPh>
    <rPh sb="3" eb="5">
      <t>グザイ</t>
    </rPh>
    <rPh sb="6" eb="7">
      <t>トリダセィ</t>
    </rPh>
    <rPh sb="17" eb="18">
      <t>イタメ</t>
    </rPh>
    <phoneticPr fontId="2"/>
  </si>
  <si>
    <t>・水分が飛んでまとまってきたら具材を戻し、オリーブオイルとバターを加える</t>
    <rPh sb="1" eb="3">
      <t>スイブn</t>
    </rPh>
    <rPh sb="4" eb="5">
      <t>トn</t>
    </rPh>
    <rPh sb="15" eb="17">
      <t>グザイ</t>
    </rPh>
    <rPh sb="18" eb="19">
      <t>モドセィ</t>
    </rPh>
    <rPh sb="33" eb="34">
      <t>クワエ</t>
    </rPh>
    <phoneticPr fontId="2"/>
  </si>
  <si>
    <t>・麺を加え、混ぜ合わせ、塩胡椒で味を調える</t>
    <rPh sb="1" eb="2">
      <t xml:space="preserve">メンヲ </t>
    </rPh>
    <rPh sb="3" eb="4">
      <t>クワエ</t>
    </rPh>
    <rPh sb="6" eb="7">
      <t>マゼ</t>
    </rPh>
    <rPh sb="12" eb="15">
      <t>シオ</t>
    </rPh>
    <rPh sb="16" eb="17">
      <t>アゼィ</t>
    </rPh>
    <phoneticPr fontId="2"/>
  </si>
  <si>
    <t>粉チーズ（お好み）</t>
    <rPh sb="0" eb="1">
      <t>コナチーズ</t>
    </rPh>
    <phoneticPr fontId="2"/>
  </si>
  <si>
    <t>パセリ（お好み）</t>
    <phoneticPr fontId="2"/>
  </si>
  <si>
    <t>・皿に盛り付け、お好みで粉チーズとパセリをかける</t>
    <rPh sb="1" eb="2">
      <t>サラニ</t>
    </rPh>
    <rPh sb="3" eb="4">
      <t>モリツケ</t>
    </rPh>
    <rPh sb="12" eb="13">
      <t>コナチーズト</t>
    </rPh>
    <phoneticPr fontId="2"/>
  </si>
  <si>
    <t>50g</t>
  </si>
  <si>
    <t>100g</t>
  </si>
  <si>
    <t>10g</t>
  </si>
  <si>
    <t>8g</t>
  </si>
  <si>
    <t>バナナチョコブラウニー</t>
    <phoneticPr fontId="2"/>
  </si>
  <si>
    <t>18cm,角型1台分</t>
    <phoneticPr fontId="2"/>
  </si>
  <si>
    <t>無塩バター</t>
    <rPh sb="0" eb="2">
      <t>Unsalted butter</t>
    </rPh>
    <phoneticPr fontId="2"/>
  </si>
  <si>
    <t>全卵</t>
    <rPh sb="0" eb="2">
      <t>Egg</t>
    </rPh>
    <phoneticPr fontId="2"/>
  </si>
  <si>
    <t>くるみ</t>
    <phoneticPr fontId="2"/>
  </si>
  <si>
    <t>・常温に戻しておいた無塩バターにグラニュー糖を加え、白っぽくなるまで</t>
    <rPh sb="1" eb="3">
      <t>ジョウオn</t>
    </rPh>
    <rPh sb="4" eb="5">
      <t>モドセィ</t>
    </rPh>
    <rPh sb="10" eb="12">
      <t>ムエn</t>
    </rPh>
    <rPh sb="23" eb="24">
      <t>クワエ</t>
    </rPh>
    <rPh sb="26" eb="27">
      <t>シロッポ</t>
    </rPh>
    <phoneticPr fontId="2"/>
  </si>
  <si>
    <t>　ホイッパーですり混ぜる</t>
    <phoneticPr fontId="2"/>
  </si>
  <si>
    <t>・人肌程度に温めた全卵を数回に分けながら加え、しっかりと乳化させる</t>
    <rPh sb="0" eb="1">
      <t>・</t>
    </rPh>
    <rPh sb="1" eb="5">
      <t>ヒトハダテイデ</t>
    </rPh>
    <rPh sb="6" eb="7">
      <t>アタタメ</t>
    </rPh>
    <rPh sb="9" eb="11">
      <t>ゼn</t>
    </rPh>
    <rPh sb="12" eb="14">
      <t>スウカイ</t>
    </rPh>
    <rPh sb="15" eb="16">
      <t>ワケ</t>
    </rPh>
    <rPh sb="20" eb="21">
      <t>クワエ</t>
    </rPh>
    <rPh sb="28" eb="30">
      <t>ニュウカ</t>
    </rPh>
    <phoneticPr fontId="2"/>
  </si>
  <si>
    <t>・スイートチョコレートを湯せんで溶かし、30℃程にして加える</t>
    <rPh sb="12" eb="13">
      <t>ユセn</t>
    </rPh>
    <rPh sb="16" eb="17">
      <t>トカセィ</t>
    </rPh>
    <rPh sb="23" eb="24">
      <t>ホドニ</t>
    </rPh>
    <rPh sb="27" eb="28">
      <t>クワエ</t>
    </rPh>
    <phoneticPr fontId="2"/>
  </si>
  <si>
    <t>・振るった薄力粉を加えてゴムベラでさっくり混ぜ合わせる</t>
    <rPh sb="1" eb="2">
      <t>フルッタハクル</t>
    </rPh>
    <rPh sb="9" eb="10">
      <t>クワエ</t>
    </rPh>
    <rPh sb="21" eb="22">
      <t>マゼ</t>
    </rPh>
    <phoneticPr fontId="2"/>
  </si>
  <si>
    <t>・型に流し込み、軽く台に打ちつけて空気を抜く</t>
    <rPh sb="1" eb="2">
      <t>カタニナガセィ</t>
    </rPh>
    <rPh sb="8" eb="9">
      <t>カルク</t>
    </rPh>
    <rPh sb="10" eb="11">
      <t>ダイニ</t>
    </rPh>
    <rPh sb="12" eb="13">
      <t>ウチツケ</t>
    </rPh>
    <rPh sb="17" eb="19">
      <t>クウキ</t>
    </rPh>
    <phoneticPr fontId="2"/>
  </si>
  <si>
    <t>・大きめに刻んだくるみ、チョコチップを表面にかける</t>
    <rPh sb="1" eb="2">
      <t>オオキメ</t>
    </rPh>
    <rPh sb="19" eb="21">
      <t>ヒョウメn</t>
    </rPh>
    <phoneticPr fontId="2"/>
  </si>
  <si>
    <t>・焼成途中で軽く型を持ち上げて落とすようにして空気を抜くと表面割れしにくくなる</t>
    <rPh sb="1" eb="5">
      <t>ショウセイテ</t>
    </rPh>
    <rPh sb="6" eb="7">
      <t>カルク</t>
    </rPh>
    <rPh sb="8" eb="9">
      <t>カタヲ</t>
    </rPh>
    <rPh sb="10" eb="11">
      <t>モチアゲ</t>
    </rPh>
    <rPh sb="15" eb="16">
      <t>オトス</t>
    </rPh>
    <rPh sb="23" eb="25">
      <t>クウキ</t>
    </rPh>
    <rPh sb="26" eb="27">
      <t>ヌク</t>
    </rPh>
    <rPh sb="29" eb="32">
      <t>ヒョウ</t>
    </rPh>
    <phoneticPr fontId="2"/>
  </si>
  <si>
    <t>抹茶のティラミス</t>
    <rPh sb="0" eb="2">
      <t>マッティア</t>
    </rPh>
    <phoneticPr fontId="2"/>
  </si>
  <si>
    <t>サヴォイアルディ</t>
    <phoneticPr fontId="2"/>
  </si>
  <si>
    <t>卵白（卵1個分）</t>
    <rPh sb="0" eb="2">
      <t>ランパク</t>
    </rPh>
    <rPh sb="3" eb="4">
      <t>タマゴ</t>
    </rPh>
    <rPh sb="5" eb="6">
      <t xml:space="preserve">コ </t>
    </rPh>
    <rPh sb="6" eb="7">
      <t>ブn</t>
    </rPh>
    <phoneticPr fontId="2"/>
  </si>
  <si>
    <t>卵黄（卵1個分）</t>
    <rPh sb="0" eb="2">
      <t>ランオウ</t>
    </rPh>
    <phoneticPr fontId="2"/>
  </si>
  <si>
    <t>マスカルポーネクリーム</t>
    <phoneticPr fontId="2"/>
  </si>
  <si>
    <t>・卵黄にグラニュー糖を加え、軽くすり混ぜる</t>
    <rPh sb="1" eb="3">
      <t>ランオウ</t>
    </rPh>
    <rPh sb="11" eb="12">
      <t>クワエ</t>
    </rPh>
    <rPh sb="14" eb="15">
      <t>カルク</t>
    </rPh>
    <phoneticPr fontId="2"/>
  </si>
  <si>
    <t>・卵白にグラニュー糖を加え、8分立て（ツノがピンと立つくらい）まで泡立てる</t>
    <rPh sb="0" eb="1">
      <t>・</t>
    </rPh>
    <rPh sb="1" eb="2">
      <t>ランパク</t>
    </rPh>
    <rPh sb="15" eb="16">
      <t>フn</t>
    </rPh>
    <rPh sb="16" eb="17">
      <t>ダテ</t>
    </rPh>
    <rPh sb="25" eb="26">
      <t>タツクライ</t>
    </rPh>
    <rPh sb="33" eb="35">
      <t>アワダテ</t>
    </rPh>
    <phoneticPr fontId="2"/>
  </si>
  <si>
    <t>・卵白に卵黄を加え、ゴムベラで混ぜ合わせる</t>
    <rPh sb="4" eb="6">
      <t>ランオウ</t>
    </rPh>
    <rPh sb="15" eb="16">
      <t>マゼ</t>
    </rPh>
    <phoneticPr fontId="2"/>
  </si>
  <si>
    <t>・振るった薄力粉を加え、さっくりと混ぜ合わせる</t>
    <rPh sb="1" eb="2">
      <t>フルッタ</t>
    </rPh>
    <rPh sb="9" eb="10">
      <t>クワエ</t>
    </rPh>
    <rPh sb="17" eb="18">
      <t>マゼ</t>
    </rPh>
    <phoneticPr fontId="2"/>
  </si>
  <si>
    <t>・大きめの口金で10cm程の棒状に絞り出す</t>
    <rPh sb="1" eb="2">
      <t>オオキメ</t>
    </rPh>
    <rPh sb="12" eb="13">
      <t xml:space="preserve">ホド </t>
    </rPh>
    <rPh sb="14" eb="16">
      <t>ボウゼィオ</t>
    </rPh>
    <rPh sb="17" eb="18">
      <t>シボリ</t>
    </rPh>
    <phoneticPr fontId="2"/>
  </si>
  <si>
    <t>・180℃に予熱したオーブンで約15分焼成する</t>
    <rPh sb="6" eb="8">
      <t>ヨネテゥ</t>
    </rPh>
    <rPh sb="18" eb="19">
      <t>フn</t>
    </rPh>
    <rPh sb="19" eb="21">
      <t>ショウセイス</t>
    </rPh>
    <phoneticPr fontId="2"/>
  </si>
  <si>
    <t>抹茶</t>
    <rPh sb="0" eb="2">
      <t>マッティア</t>
    </rPh>
    <phoneticPr fontId="2"/>
  </si>
  <si>
    <t>熱湯</t>
    <rPh sb="0" eb="2">
      <t>ネットウ</t>
    </rPh>
    <phoneticPr fontId="2"/>
  </si>
  <si>
    <t>100ml</t>
    <phoneticPr fontId="2"/>
  </si>
  <si>
    <t>マスカルポーネチーズ</t>
    <phoneticPr fontId="2"/>
  </si>
  <si>
    <t>・マスカルポーネチーズは常温に戻し、ホイッパーでポマード状にする</t>
    <rPh sb="12" eb="14">
      <t>ジョウオn</t>
    </rPh>
    <rPh sb="15" eb="16">
      <t>モドセィ</t>
    </rPh>
    <phoneticPr fontId="2"/>
  </si>
  <si>
    <t>・卵黄にグラニュー糖を加え、湯せんにかけながら白っぽくなるまでホイッパーで</t>
    <rPh sb="1" eb="3">
      <t>ランオウ</t>
    </rPh>
    <rPh sb="11" eb="12">
      <t>クワエ</t>
    </rPh>
    <rPh sb="14" eb="15">
      <t>ユセn</t>
    </rPh>
    <rPh sb="23" eb="24">
      <t>シロッポ</t>
    </rPh>
    <phoneticPr fontId="2"/>
  </si>
  <si>
    <t>　泡立てる</t>
    <rPh sb="1" eb="3">
      <t>アワダテ</t>
    </rPh>
    <phoneticPr fontId="2"/>
  </si>
  <si>
    <t>・卵黄をマスカルポーネチーズに加え、混ぜ合わせる</t>
    <rPh sb="1" eb="2">
      <t>ランオウ</t>
    </rPh>
    <rPh sb="15" eb="16">
      <t>クワエ</t>
    </rPh>
    <rPh sb="18" eb="19">
      <t>マゼ</t>
    </rPh>
    <phoneticPr fontId="2"/>
  </si>
  <si>
    <t>・生クリームにグラニュー糖を加え、7分立て（緩やかなツノが立つ程度）まで</t>
    <rPh sb="1" eb="2">
      <t>ナマクリーム</t>
    </rPh>
    <rPh sb="14" eb="15">
      <t>クワエ</t>
    </rPh>
    <rPh sb="18" eb="19">
      <t>フn</t>
    </rPh>
    <rPh sb="19" eb="20">
      <t xml:space="preserve">タテ </t>
    </rPh>
    <rPh sb="22" eb="23">
      <t>ユルヤ</t>
    </rPh>
    <rPh sb="29" eb="30">
      <t>タテゥ</t>
    </rPh>
    <phoneticPr fontId="2"/>
  </si>
  <si>
    <t>　泡立てる</t>
    <rPh sb="1" eb="2">
      <t>アワダテ</t>
    </rPh>
    <phoneticPr fontId="2"/>
  </si>
  <si>
    <t>・生クリームをマスカルポーネチーズに加え、混ぜ合わせる</t>
    <rPh sb="21" eb="22">
      <t>マゼ</t>
    </rPh>
    <phoneticPr fontId="2"/>
  </si>
  <si>
    <t>・卵白にグラニュー糖を加え、8分立て（ツノがピンと立つくらい）まで泡立てる</t>
    <rPh sb="1" eb="3">
      <t>ランパク</t>
    </rPh>
    <phoneticPr fontId="2"/>
  </si>
  <si>
    <t>・マスカルポーネチーズに加え、混ぜ合わせる</t>
    <rPh sb="12" eb="13">
      <t>クワエ</t>
    </rPh>
    <rPh sb="15" eb="16">
      <t>マゼ</t>
    </rPh>
    <phoneticPr fontId="2"/>
  </si>
  <si>
    <t>・抹茶、グラニュー糖を熱湯で溶かす</t>
    <rPh sb="1" eb="3">
      <t>マッティア</t>
    </rPh>
    <rPh sb="11" eb="13">
      <t>ネットウ</t>
    </rPh>
    <rPh sb="14" eb="15">
      <t>トカス</t>
    </rPh>
    <phoneticPr fontId="2"/>
  </si>
  <si>
    <t>・サヴォイアルディを浸し、型に敷いておく</t>
    <rPh sb="10" eb="11">
      <t>ヒタセィ</t>
    </rPh>
    <rPh sb="13" eb="14">
      <t>カタ</t>
    </rPh>
    <rPh sb="15" eb="16">
      <t>シイテ</t>
    </rPh>
    <phoneticPr fontId="2"/>
  </si>
  <si>
    <t>・サヴォイアルディを敷いた型に流し込む</t>
    <rPh sb="9" eb="10">
      <t>ヲ</t>
    </rPh>
    <rPh sb="10" eb="11">
      <t>シイタ</t>
    </rPh>
    <rPh sb="13" eb="14">
      <t>カタニ</t>
    </rPh>
    <rPh sb="15" eb="16">
      <t>ナガセィ</t>
    </rPh>
    <phoneticPr fontId="2"/>
  </si>
  <si>
    <t>・表面に抹茶をふり、完成</t>
    <rPh sb="1" eb="3">
      <t>ヒョウ</t>
    </rPh>
    <rPh sb="4" eb="6">
      <t>マッティア</t>
    </rPh>
    <rPh sb="10" eb="12">
      <t>カンセイ</t>
    </rPh>
    <phoneticPr fontId="2"/>
  </si>
  <si>
    <t>・冷蔵庫で冷やし固める（3〜6時間ほど）</t>
    <rPh sb="1" eb="4">
      <t>レイゾウ</t>
    </rPh>
    <rPh sb="5" eb="6">
      <t>ヒヤセィ</t>
    </rPh>
    <rPh sb="15" eb="17">
      <t>ジカンホド</t>
    </rPh>
    <phoneticPr fontId="2"/>
  </si>
  <si>
    <t>抹茶</t>
    <rPh sb="0" eb="2">
      <t>マッチャパウ</t>
    </rPh>
    <phoneticPr fontId="2"/>
  </si>
  <si>
    <t>焼成170℃,約35分</t>
    <rPh sb="0" eb="2">
      <t>ショウセ</t>
    </rPh>
    <phoneticPr fontId="2"/>
  </si>
  <si>
    <t>バナナオイル</t>
    <phoneticPr fontId="2"/>
  </si>
  <si>
    <t>・バナナオイルを加え混ぜ合わせる</t>
    <rPh sb="10" eb="11">
      <t>クワエ</t>
    </rPh>
    <rPh sb="12" eb="13">
      <t>マゼ</t>
    </rPh>
    <phoneticPr fontId="2"/>
  </si>
  <si>
    <t>・170℃で約35分焼成する</t>
    <rPh sb="6" eb="7">
      <t xml:space="preserve">ヤク </t>
    </rPh>
    <rPh sb="9" eb="10">
      <t>フn</t>
    </rPh>
    <rPh sb="10" eb="12">
      <t>ショウセイ</t>
    </rPh>
    <phoneticPr fontId="2"/>
  </si>
  <si>
    <t>パンナコッタ</t>
    <phoneticPr fontId="2"/>
  </si>
  <si>
    <t>26g</t>
    <phoneticPr fontId="2"/>
  </si>
  <si>
    <t>・牛乳、生クリーム、グラニュー糖を合わせて手鍋に加える</t>
    <rPh sb="1" eb="3">
      <t>ギュウ</t>
    </rPh>
    <rPh sb="4" eb="5">
      <t>ナマクリーム</t>
    </rPh>
    <rPh sb="17" eb="18">
      <t>アワセ</t>
    </rPh>
    <rPh sb="21" eb="23">
      <t xml:space="preserve">テナベニ </t>
    </rPh>
    <rPh sb="24" eb="25">
      <t>クワエ</t>
    </rPh>
    <phoneticPr fontId="2"/>
  </si>
  <si>
    <t>・バニラビーンズは包丁で裂いて種をこそぎ、サヤごと加える</t>
    <rPh sb="0" eb="1">
      <t>・</t>
    </rPh>
    <rPh sb="9" eb="11">
      <t>ホウチョウ</t>
    </rPh>
    <rPh sb="12" eb="13">
      <t xml:space="preserve">サイテ </t>
    </rPh>
    <rPh sb="15" eb="16">
      <t>タネヲ</t>
    </rPh>
    <rPh sb="25" eb="26">
      <t>クワエ</t>
    </rPh>
    <phoneticPr fontId="2"/>
  </si>
  <si>
    <t>・沸騰したら火を止め、ふやかしたゼラチンを加え混ぜ合わせる</t>
    <rPh sb="1" eb="3">
      <t>フットウ</t>
    </rPh>
    <rPh sb="6" eb="7">
      <t>ヒヲ</t>
    </rPh>
    <rPh sb="21" eb="22">
      <t>クワエ</t>
    </rPh>
    <rPh sb="23" eb="24">
      <t>マゼ</t>
    </rPh>
    <phoneticPr fontId="2"/>
  </si>
  <si>
    <t>・氷水にあて、粗熱が冷めたら型に流し込む</t>
    <rPh sb="1" eb="3">
      <t>コオリ</t>
    </rPh>
    <rPh sb="7" eb="9">
      <t>アラネテゥ</t>
    </rPh>
    <rPh sb="10" eb="11">
      <t>サメタラ</t>
    </rPh>
    <rPh sb="14" eb="15">
      <t>カタ</t>
    </rPh>
    <phoneticPr fontId="2"/>
  </si>
  <si>
    <t>パンナコッタとラズベリーのゼリー</t>
    <phoneticPr fontId="2"/>
  </si>
  <si>
    <t>ラズベリーのゼリー</t>
    <phoneticPr fontId="2"/>
  </si>
  <si>
    <t>ラズベリーピューレ</t>
    <phoneticPr fontId="2"/>
  </si>
  <si>
    <t>・ラズベリーピューレ、水、グラニュー糖を合わせて火にかける</t>
    <rPh sb="11" eb="12">
      <t>ミズ</t>
    </rPh>
    <rPh sb="20" eb="21">
      <t>アワセ</t>
    </rPh>
    <rPh sb="24" eb="25">
      <t>ヒニカ</t>
    </rPh>
    <phoneticPr fontId="2"/>
  </si>
  <si>
    <t>・沸騰したら火を止め、ふやかしたゼラチンを加え混ぜ合わせる</t>
    <rPh sb="1" eb="2">
      <t>フットウ</t>
    </rPh>
    <rPh sb="6" eb="7">
      <t>ヒヲ</t>
    </rPh>
    <rPh sb="16" eb="17">
      <t>ゼラチンヲ</t>
    </rPh>
    <rPh sb="21" eb="22">
      <t>クワエ</t>
    </rPh>
    <rPh sb="23" eb="24">
      <t>マゼ</t>
    </rPh>
    <phoneticPr fontId="2"/>
  </si>
  <si>
    <t>アガー</t>
    <phoneticPr fontId="2"/>
  </si>
  <si>
    <t>・グラニュー糖とアガーは混ぜ合わせておく</t>
    <rPh sb="12" eb="13">
      <t>マゼ</t>
    </rPh>
    <phoneticPr fontId="2"/>
  </si>
  <si>
    <t>・水を手鍋に加えて火にかけ、50℃くらいになったらグラニュー糖とアガーを加える</t>
    <rPh sb="1" eb="2">
      <t>ミズ</t>
    </rPh>
    <rPh sb="3" eb="5">
      <t>テナベ</t>
    </rPh>
    <rPh sb="9" eb="10">
      <t>ヒニカ</t>
    </rPh>
    <rPh sb="36" eb="37">
      <t>クワエ</t>
    </rPh>
    <phoneticPr fontId="2"/>
  </si>
  <si>
    <t>・アガーは製品によって沸騰させるか、沸騰させないか変わるので製品説明通りに</t>
    <rPh sb="5" eb="7">
      <t>セイヒn</t>
    </rPh>
    <rPh sb="11" eb="13">
      <t>フットウ</t>
    </rPh>
    <rPh sb="18" eb="20">
      <t>フットウ</t>
    </rPh>
    <rPh sb="25" eb="26">
      <t>カワル</t>
    </rPh>
    <rPh sb="30" eb="35">
      <t>セイヒn</t>
    </rPh>
    <phoneticPr fontId="2"/>
  </si>
  <si>
    <t>温めて火から下ろす</t>
    <rPh sb="0" eb="1">
      <t>アタタメ</t>
    </rPh>
    <rPh sb="3" eb="4">
      <t>ヒカラオロ</t>
    </rPh>
    <phoneticPr fontId="2"/>
  </si>
  <si>
    <t>ラズベリー（ホール）</t>
    <phoneticPr fontId="2"/>
  </si>
  <si>
    <t>・パンナコッタ、ラズベリーのゼリーを冷やし固めた型にラズベリーをおき、</t>
    <rPh sb="18" eb="19">
      <t>ヒヤセィ</t>
    </rPh>
    <rPh sb="24" eb="25">
      <t>カタ</t>
    </rPh>
    <phoneticPr fontId="2"/>
  </si>
  <si>
    <t>アガー水を流す</t>
    <phoneticPr fontId="2"/>
  </si>
  <si>
    <t>シューラスク</t>
    <phoneticPr fontId="2"/>
  </si>
  <si>
    <t>シュー皮</t>
    <phoneticPr fontId="2"/>
  </si>
  <si>
    <t>バニラシュガー</t>
    <phoneticPr fontId="2"/>
  </si>
  <si>
    <t>・シュー皮は4等分にカットする</t>
    <rPh sb="7" eb="9">
      <t>トウブn</t>
    </rPh>
    <phoneticPr fontId="2"/>
  </si>
  <si>
    <t>・バターを湯せんで溶かし、シュー皮にかけて混ぜ合わせる</t>
    <rPh sb="5" eb="6">
      <t>ユセn</t>
    </rPh>
    <rPh sb="9" eb="10">
      <t>トカセィ</t>
    </rPh>
    <rPh sb="21" eb="22">
      <t>マゼ</t>
    </rPh>
    <phoneticPr fontId="2"/>
  </si>
  <si>
    <t>・バニラビーンズのサヤは天日干し又はオーブンで乾燥させ、</t>
    <rPh sb="12" eb="15">
      <t>テンピ</t>
    </rPh>
    <rPh sb="16" eb="17">
      <t xml:space="preserve">マタハ </t>
    </rPh>
    <rPh sb="23" eb="25">
      <t>カンソウ</t>
    </rPh>
    <phoneticPr fontId="2"/>
  </si>
  <si>
    <t>グラニュー糖と一緒にフードプロセッサーにかけて細かくする</t>
    <rPh sb="7" eb="9">
      <t>イッセィオ</t>
    </rPh>
    <rPh sb="23" eb="24">
      <t>コマカ</t>
    </rPh>
    <phoneticPr fontId="2"/>
  </si>
  <si>
    <t>・バニラシュガーを加えて混ぜ合わせる。</t>
    <rPh sb="9" eb="10">
      <t>クワエ</t>
    </rPh>
    <rPh sb="12" eb="13">
      <t>マゼ</t>
    </rPh>
    <phoneticPr fontId="2"/>
  </si>
  <si>
    <t>・クッキングシートを敷いた鉄板に並べ、140℃のオーブンで約40分焼成する</t>
    <rPh sb="10" eb="11">
      <t>シイタ</t>
    </rPh>
    <rPh sb="13" eb="15">
      <t>テッパn</t>
    </rPh>
    <rPh sb="32" eb="33">
      <t>フn</t>
    </rPh>
    <rPh sb="33" eb="35">
      <t>ショウセイ</t>
    </rPh>
    <phoneticPr fontId="2"/>
  </si>
  <si>
    <t>・乾燥具合を見てオーブンの中でそのまま乾燥させる</t>
    <rPh sb="1" eb="5">
      <t>カンソウ</t>
    </rPh>
    <rPh sb="6" eb="7">
      <t>ミテ</t>
    </rPh>
    <rPh sb="13" eb="14">
      <t>ナカ</t>
    </rPh>
    <rPh sb="19" eb="21">
      <t>カンソウ</t>
    </rPh>
    <phoneticPr fontId="2"/>
  </si>
  <si>
    <t>焼成140℃,約40分</t>
    <rPh sb="0" eb="2">
      <t>ショウセ</t>
    </rPh>
    <phoneticPr fontId="2"/>
  </si>
  <si>
    <t>フルーツタルト</t>
    <phoneticPr fontId="2"/>
  </si>
  <si>
    <t>粉糖</t>
    <rPh sb="0" eb="2">
      <t>Powdered sugar</t>
    </rPh>
    <phoneticPr fontId="2"/>
  </si>
  <si>
    <t>パート・シュクレ</t>
    <phoneticPr fontId="2"/>
  </si>
  <si>
    <t>クレーム・ダマンド</t>
    <phoneticPr fontId="2"/>
  </si>
  <si>
    <t>無塩バター</t>
    <rPh sb="0" eb="1">
      <t xml:space="preserve">ムエン </t>
    </rPh>
    <phoneticPr fontId="2"/>
  </si>
  <si>
    <t>ナパージュ</t>
    <phoneticPr fontId="2"/>
  </si>
  <si>
    <t>・無塩バターは常温に置いておくか電子レンジで溶けない程度に温めておく</t>
    <rPh sb="1" eb="3">
      <t>ムエn</t>
    </rPh>
    <rPh sb="7" eb="9">
      <t>ジョウオn</t>
    </rPh>
    <rPh sb="10" eb="11">
      <t>オイテ</t>
    </rPh>
    <rPh sb="16" eb="18">
      <t>デンシレンゼィ</t>
    </rPh>
    <rPh sb="22" eb="23">
      <t>トケナ</t>
    </rPh>
    <rPh sb="29" eb="30">
      <t>アタタメ</t>
    </rPh>
    <phoneticPr fontId="2"/>
  </si>
  <si>
    <t>・粉糖を加えてゴムベラですり混ぜる</t>
    <rPh sb="0" eb="1">
      <t>・</t>
    </rPh>
    <rPh sb="1" eb="3">
      <t>フントウ</t>
    </rPh>
    <rPh sb="4" eb="5">
      <t>クワエ</t>
    </rPh>
    <phoneticPr fontId="2"/>
  </si>
  <si>
    <t>・薄力粉、塩、アーモンドパウダーを合わせて振るう</t>
    <rPh sb="1" eb="4">
      <t>Cake Flourk</t>
    </rPh>
    <rPh sb="5" eb="6">
      <t>シオ</t>
    </rPh>
    <rPh sb="17" eb="18">
      <t>アワセ</t>
    </rPh>
    <rPh sb="21" eb="22">
      <t>フルウ</t>
    </rPh>
    <phoneticPr fontId="2"/>
  </si>
  <si>
    <t>・粉類を加え、さっくり切るように混ぜ合わせる</t>
    <rPh sb="1" eb="2">
      <t>コナル</t>
    </rPh>
    <rPh sb="4" eb="5">
      <t>クワエ</t>
    </rPh>
    <rPh sb="11" eb="12">
      <t>キルヨ</t>
    </rPh>
    <rPh sb="16" eb="17">
      <t>マゼアワセ</t>
    </rPh>
    <phoneticPr fontId="2"/>
  </si>
  <si>
    <t>・ラップに包み、冷蔵庫で数時間休ませる</t>
    <rPh sb="5" eb="6">
      <t>ツツミ</t>
    </rPh>
    <rPh sb="8" eb="11">
      <t>レイゾウ</t>
    </rPh>
    <rPh sb="12" eb="15">
      <t>スウゼィ</t>
    </rPh>
    <rPh sb="15" eb="16">
      <t>ヤスマセ</t>
    </rPh>
    <phoneticPr fontId="2"/>
  </si>
  <si>
    <t>・グラニュー糖を加え、ホイッパーですり混ぜる</t>
    <rPh sb="8" eb="9">
      <t>クワエ</t>
    </rPh>
    <phoneticPr fontId="2"/>
  </si>
  <si>
    <t>・人肌程度に温めた全卵を数回に分けて加え、その都度ホイッパーでしっかりと</t>
    <rPh sb="1" eb="2">
      <t>ヒト</t>
    </rPh>
    <rPh sb="9" eb="10">
      <t>ゼンラn</t>
    </rPh>
    <rPh sb="12" eb="14">
      <t>スウカイ</t>
    </rPh>
    <rPh sb="15" eb="16">
      <t>ワケ</t>
    </rPh>
    <phoneticPr fontId="2"/>
  </si>
  <si>
    <t>乳化させる</t>
    <rPh sb="0" eb="2">
      <t>ニュウカ</t>
    </rPh>
    <phoneticPr fontId="2"/>
  </si>
  <si>
    <t>・振るったアーモンドパウダーを加え、ゴムベラでさっくりと混ぜ合わせる</t>
    <rPh sb="1" eb="2">
      <t>フルッタ</t>
    </rPh>
    <rPh sb="15" eb="16">
      <t>クワエ</t>
    </rPh>
    <phoneticPr fontId="2"/>
  </si>
  <si>
    <t>フルーツ</t>
    <phoneticPr fontId="2"/>
  </si>
  <si>
    <t>直径12cm,タルト型1台分</t>
    <rPh sb="0" eb="2">
      <t>チョッケ</t>
    </rPh>
    <phoneticPr fontId="2"/>
  </si>
  <si>
    <t>スポンジ</t>
    <phoneticPr fontId="2"/>
  </si>
  <si>
    <t>・休ませたパートシュクレを2.5mm厚に伸ばし、型に敷き込む</t>
    <rPh sb="1" eb="2">
      <t>ヤスマセ</t>
    </rPh>
    <rPh sb="20" eb="21">
      <t>ノバセィ</t>
    </rPh>
    <rPh sb="24" eb="25">
      <t>カタニ</t>
    </rPh>
    <rPh sb="26" eb="27">
      <t>シキコム</t>
    </rPh>
    <phoneticPr fontId="2"/>
  </si>
  <si>
    <t>・フォークでピケをして、8分目までクレーム・ダマンドを絞り込む</t>
    <rPh sb="0" eb="1">
      <t>・</t>
    </rPh>
    <rPh sb="13" eb="15">
      <t>フn</t>
    </rPh>
    <rPh sb="27" eb="28">
      <t>シボリ</t>
    </rPh>
    <phoneticPr fontId="2"/>
  </si>
  <si>
    <t>・170℃に余熱したオーブンで約35分焼成する</t>
    <rPh sb="6" eb="8">
      <t>ヨネテゥ</t>
    </rPh>
    <rPh sb="18" eb="19">
      <t>フn</t>
    </rPh>
    <rPh sb="19" eb="21">
      <t>ショウセイス</t>
    </rPh>
    <phoneticPr fontId="2"/>
  </si>
  <si>
    <t>アプリコットジャム又は</t>
    <rPh sb="9" eb="10">
      <t>マタハ</t>
    </rPh>
    <phoneticPr fontId="2"/>
  </si>
  <si>
    <t>ナパージュヌートル</t>
    <phoneticPr fontId="2"/>
  </si>
  <si>
    <t>・ナパージュヌートル（市販品）又は、アプリコットジャムを濾したものを同割の水で</t>
    <rPh sb="11" eb="14">
      <t>シハ</t>
    </rPh>
    <rPh sb="15" eb="16">
      <t>マタハ</t>
    </rPh>
    <rPh sb="28" eb="29">
      <t xml:space="preserve">コシタ </t>
    </rPh>
    <rPh sb="34" eb="36">
      <t xml:space="preserve">ドウワリ </t>
    </rPh>
    <rPh sb="37" eb="38">
      <t>ミズ</t>
    </rPh>
    <phoneticPr fontId="2"/>
  </si>
  <si>
    <t>溶いて沸騰させてものを仕上げ用として準備しておく</t>
    <rPh sb="0" eb="1">
      <t xml:space="preserve">トイテ </t>
    </rPh>
    <rPh sb="3" eb="5">
      <t>フットウ</t>
    </rPh>
    <rPh sb="11" eb="13">
      <t>シアゲ</t>
    </rPh>
    <rPh sb="18" eb="20">
      <t>ジュn</t>
    </rPh>
    <phoneticPr fontId="2"/>
  </si>
  <si>
    <t>・ボウルにラップを敷き、スポンジを詰めてクレーム・シャンティ（生クリームにグラニュー</t>
    <rPh sb="9" eb="10">
      <t>シキ</t>
    </rPh>
    <rPh sb="17" eb="18">
      <t>ツメ</t>
    </rPh>
    <rPh sb="31" eb="32">
      <t>ナマクリ</t>
    </rPh>
    <phoneticPr fontId="2"/>
  </si>
  <si>
    <t>糖を加えて泡だてたもの）、カットしたフルーツを入れ、スポンジで蓋をする</t>
    <rPh sb="0" eb="1">
      <t>アワダテ</t>
    </rPh>
    <rPh sb="23" eb="24">
      <t>_x0000__x0000_</t>
    </rPh>
    <rPh sb="31" eb="32">
      <t/>
    </rPh>
    <phoneticPr fontId="2"/>
  </si>
  <si>
    <t>・冷蔵庫で10分程冷やし固め、タルト台の上に置く</t>
    <rPh sb="1" eb="4">
      <t>レイゾウ</t>
    </rPh>
    <rPh sb="7" eb="9">
      <t>フンホド</t>
    </rPh>
    <rPh sb="9" eb="10">
      <t>ヒヤセィ</t>
    </rPh>
    <rPh sb="18" eb="19">
      <t>ダイ</t>
    </rPh>
    <rPh sb="20" eb="21">
      <t>ウエ</t>
    </rPh>
    <rPh sb="22" eb="23">
      <t>オク</t>
    </rPh>
    <phoneticPr fontId="2"/>
  </si>
  <si>
    <t>・スポンジの周りにカスタードクリームを塗り、フルーツを盛る</t>
    <rPh sb="6" eb="7">
      <t>マワリ</t>
    </rPh>
    <rPh sb="19" eb="20">
      <t>ヌリ</t>
    </rPh>
    <rPh sb="27" eb="28">
      <t xml:space="preserve">モル </t>
    </rPh>
    <phoneticPr fontId="2"/>
  </si>
  <si>
    <t>いちご、オレンジ、白桃</t>
    <rPh sb="9" eb="11">
      <t>ハク</t>
    </rPh>
    <phoneticPr fontId="2"/>
  </si>
  <si>
    <t>ブルーベリー、キウイ</t>
    <phoneticPr fontId="2"/>
  </si>
  <si>
    <t>パイナップル、ミント</t>
    <phoneticPr fontId="2"/>
  </si>
  <si>
    <t>フロランタン</t>
    <phoneticPr fontId="2"/>
  </si>
  <si>
    <t>卵黄</t>
    <rPh sb="0" eb="1">
      <t>ランオウ</t>
    </rPh>
    <phoneticPr fontId="2"/>
  </si>
  <si>
    <t>・卵黄を加えゴムベラで混ぜ合わせる</t>
    <rPh sb="1" eb="3">
      <t>ランオウ</t>
    </rPh>
    <rPh sb="11" eb="12">
      <t>マゼアワセ</t>
    </rPh>
    <phoneticPr fontId="2"/>
  </si>
  <si>
    <t>48g</t>
    <phoneticPr fontId="2"/>
  </si>
  <si>
    <t>0.2g</t>
    <phoneticPr fontId="2"/>
  </si>
  <si>
    <t>無塩バター</t>
    <rPh sb="0" eb="1">
      <t>ムエn</t>
    </rPh>
    <phoneticPr fontId="2"/>
  </si>
  <si>
    <t>フルーツコンフィ</t>
    <phoneticPr fontId="2"/>
  </si>
  <si>
    <t>1.2g</t>
    <phoneticPr fontId="2"/>
  </si>
  <si>
    <t>・アーモンドスライスを軽くローストしておく</t>
    <phoneticPr fontId="2"/>
  </si>
  <si>
    <t>・グラニュー糖、ハチミツ、生クリーム、バターを手鍋で105℃まで加熱</t>
    <phoneticPr fontId="2"/>
  </si>
  <si>
    <t>・アーモンドスライスとオレンジ果皮、フリュイ・コンフィを加える</t>
    <phoneticPr fontId="2"/>
  </si>
  <si>
    <t>・無塩バターは常温に戻しておくか、電子レンジで溶けない程度に温めておく</t>
    <rPh sb="1" eb="3">
      <t>ムエn</t>
    </rPh>
    <rPh sb="7" eb="9">
      <t>ジョウオn</t>
    </rPh>
    <rPh sb="10" eb="11">
      <t>モドセィ</t>
    </rPh>
    <rPh sb="17" eb="19">
      <t>デンシレンゼィ</t>
    </rPh>
    <rPh sb="23" eb="24">
      <t>トケナ</t>
    </rPh>
    <rPh sb="30" eb="31">
      <t>アタタメ</t>
    </rPh>
    <phoneticPr fontId="2"/>
  </si>
  <si>
    <t>・粉糖を加え、ゴムベラですり混ぜる</t>
    <rPh sb="1" eb="3">
      <t>フントウ</t>
    </rPh>
    <rPh sb="4" eb="5">
      <t>クワエ</t>
    </rPh>
    <phoneticPr fontId="2"/>
  </si>
  <si>
    <t>・卵黄を加え、ゴムベラでしっかりと乳化させる</t>
    <rPh sb="1" eb="3">
      <t>ランオウ</t>
    </rPh>
    <rPh sb="4" eb="5">
      <t>クワエ</t>
    </rPh>
    <rPh sb="17" eb="19">
      <t>ニュウカ</t>
    </rPh>
    <phoneticPr fontId="2"/>
  </si>
  <si>
    <t>・振るった薄力粉、塩を加えさっくり混ぜ合わせる</t>
    <rPh sb="1" eb="2">
      <t>フルッタ</t>
    </rPh>
    <rPh sb="5" eb="8">
      <t>Cake Flourk</t>
    </rPh>
    <rPh sb="9" eb="10">
      <t>シオ</t>
    </rPh>
    <rPh sb="11" eb="12">
      <t>クワエ</t>
    </rPh>
    <phoneticPr fontId="2"/>
  </si>
  <si>
    <t>・ラップに包み、一晩休ませる</t>
    <rPh sb="5" eb="6">
      <t>ツツミ</t>
    </rPh>
    <rPh sb="8" eb="11">
      <t>ヒトバn</t>
    </rPh>
    <phoneticPr fontId="2"/>
  </si>
  <si>
    <t>・3mm厚に伸ばし、ピケをして170℃に予熱したオーブンで約20分焼成する</t>
    <rPh sb="6" eb="7">
      <t>ノバセィ</t>
    </rPh>
    <rPh sb="20" eb="22">
      <t>ヨネテゥ</t>
    </rPh>
    <rPh sb="32" eb="33">
      <t>フn</t>
    </rPh>
    <rPh sb="33" eb="35">
      <t>ショウセイ</t>
    </rPh>
    <phoneticPr fontId="2"/>
  </si>
  <si>
    <t>・パート・シュクレの上に流し、パレットで平らにならす</t>
    <rPh sb="10" eb="11">
      <t>ウエ</t>
    </rPh>
    <rPh sb="12" eb="13">
      <t>ナガセィ</t>
    </rPh>
    <rPh sb="20" eb="21">
      <t>タイラ</t>
    </rPh>
    <phoneticPr fontId="2"/>
  </si>
  <si>
    <t>・180℃に予熱したオーブンで約15分焼成する</t>
    <rPh sb="6" eb="8">
      <t>ヨネテゥ</t>
    </rPh>
    <rPh sb="18" eb="19">
      <t>フn</t>
    </rPh>
    <rPh sb="19" eb="21">
      <t>ショウセイ</t>
    </rPh>
    <phoneticPr fontId="2"/>
  </si>
  <si>
    <t>・焼きあがったらクッキングシートの上に逆さに出し、裏面からカットする</t>
    <rPh sb="1" eb="2">
      <t>ヤキ</t>
    </rPh>
    <rPh sb="17" eb="18">
      <t>ウエ</t>
    </rPh>
    <rPh sb="19" eb="20">
      <t>サカサ</t>
    </rPh>
    <rPh sb="22" eb="23">
      <t>ダセィ</t>
    </rPh>
    <rPh sb="25" eb="27">
      <t>ウラ</t>
    </rPh>
    <phoneticPr fontId="2"/>
  </si>
  <si>
    <t>ラズベリージュレ</t>
    <phoneticPr fontId="2"/>
  </si>
  <si>
    <t>ラズベリーレアチーズ</t>
    <phoneticPr fontId="2"/>
  </si>
  <si>
    <t>レアチーズクリーム</t>
    <phoneticPr fontId="2"/>
  </si>
  <si>
    <t>ラズベリーのグラサージュ</t>
    <phoneticPr fontId="2"/>
  </si>
  <si>
    <t>グレナデンシロップ</t>
    <phoneticPr fontId="2"/>
  </si>
  <si>
    <t>ラズベリーリキュール</t>
    <phoneticPr fontId="2"/>
  </si>
  <si>
    <t>250g</t>
    <phoneticPr fontId="2"/>
  </si>
  <si>
    <t>・ラズベリーピューレを手鍋に入れて温める</t>
    <rPh sb="11" eb="13">
      <t>テナベ</t>
    </rPh>
    <rPh sb="14" eb="15">
      <t>イレ</t>
    </rPh>
    <rPh sb="17" eb="18">
      <t>アタタメ</t>
    </rPh>
    <phoneticPr fontId="2"/>
  </si>
  <si>
    <t>・グラニュー糖とペクチンは合わせておき、ピューレが温まったら混ぜ合わせる</t>
    <rPh sb="13" eb="14">
      <t>アワセ</t>
    </rPh>
    <rPh sb="25" eb="26">
      <t>アタタマッタ</t>
    </rPh>
    <rPh sb="30" eb="31">
      <t>マゼ</t>
    </rPh>
    <phoneticPr fontId="2"/>
  </si>
  <si>
    <t>・強火で手早くしっかりと沸騰させる</t>
    <rPh sb="1" eb="3">
      <t>ツヨビ</t>
    </rPh>
    <rPh sb="4" eb="6">
      <t>テバヤ</t>
    </rPh>
    <rPh sb="12" eb="14">
      <t>フットウ</t>
    </rPh>
    <phoneticPr fontId="2"/>
  </si>
  <si>
    <t>・ボウルに出し、氷水に当てて冷やす</t>
    <rPh sb="5" eb="6">
      <t>ダセィ</t>
    </rPh>
    <rPh sb="8" eb="10">
      <t>コオリ</t>
    </rPh>
    <rPh sb="11" eb="12">
      <t>アテテ</t>
    </rPh>
    <rPh sb="14" eb="15">
      <t>ヒヤス</t>
    </rPh>
    <phoneticPr fontId="2"/>
  </si>
  <si>
    <t>・粗熱が取れたらグレナデンシロップ、ラズベリーリキュールを加える</t>
    <rPh sb="1" eb="3">
      <t>アラネテゥ</t>
    </rPh>
    <rPh sb="4" eb="5">
      <t>トレタ</t>
    </rPh>
    <rPh sb="29" eb="30">
      <t>クワエ</t>
    </rPh>
    <phoneticPr fontId="2"/>
  </si>
  <si>
    <t>・型に流し込み、冷凍庫で冷やし固める</t>
    <rPh sb="1" eb="2">
      <t>カタニ</t>
    </rPh>
    <rPh sb="3" eb="4">
      <t>ナガセィ</t>
    </rPh>
    <rPh sb="8" eb="11">
      <t>レイトウ</t>
    </rPh>
    <rPh sb="12" eb="13">
      <t>ヒヤセィ</t>
    </rPh>
    <phoneticPr fontId="2"/>
  </si>
  <si>
    <t>ダクワーズ</t>
    <phoneticPr fontId="2"/>
  </si>
  <si>
    <t>粉糖</t>
    <rPh sb="0" eb="1">
      <t>フントウ</t>
    </rPh>
    <phoneticPr fontId="2"/>
  </si>
  <si>
    <t>・卵白にグラニュー糖を3回に分けて加えて固めにメレンゲを立てる</t>
    <rPh sb="1" eb="3">
      <t>ランパク</t>
    </rPh>
    <rPh sb="12" eb="13">
      <t>カイ</t>
    </rPh>
    <rPh sb="14" eb="15">
      <t>ワケ</t>
    </rPh>
    <rPh sb="17" eb="18">
      <t>クワエ</t>
    </rPh>
    <rPh sb="20" eb="21">
      <t>カタ</t>
    </rPh>
    <rPh sb="28" eb="29">
      <t>タテル</t>
    </rPh>
    <phoneticPr fontId="2"/>
  </si>
  <si>
    <t>・アーモンドパウダー、粉糖、薄力粉を合わせてふるって加えゴムベラでさっくりと混ぜる</t>
    <rPh sb="11" eb="13">
      <t>フントウ</t>
    </rPh>
    <rPh sb="14" eb="17">
      <t>ハクリキ</t>
    </rPh>
    <rPh sb="18" eb="19">
      <t>アワセ</t>
    </rPh>
    <rPh sb="26" eb="27">
      <t>クワエ</t>
    </rPh>
    <rPh sb="38" eb="39">
      <t>マゼ</t>
    </rPh>
    <phoneticPr fontId="2"/>
  </si>
  <si>
    <t>・クッキングシートの上に1cm厚にならす</t>
    <rPh sb="10" eb="11">
      <t>ウエ</t>
    </rPh>
    <phoneticPr fontId="2"/>
  </si>
  <si>
    <t>・粉糖をふりかけ、170℃に予熱したオーブンで約15分焼成する</t>
    <rPh sb="1" eb="3">
      <t>フントウ</t>
    </rPh>
    <rPh sb="14" eb="16">
      <t>ヨネテゥ</t>
    </rPh>
    <rPh sb="26" eb="27">
      <t>フn</t>
    </rPh>
    <rPh sb="27" eb="29">
      <t>ショウセイ</t>
    </rPh>
    <phoneticPr fontId="2"/>
  </si>
  <si>
    <t>牛乳</t>
    <phoneticPr fontId="2"/>
  </si>
  <si>
    <t>・クリームチーズは常温に戻し、グラニュー糖を加えてホイッパーですり混ぜる</t>
    <rPh sb="9" eb="11">
      <t>ジョウオn</t>
    </rPh>
    <rPh sb="12" eb="13">
      <t>モドセィ</t>
    </rPh>
    <phoneticPr fontId="2"/>
  </si>
  <si>
    <t>・牛乳を手鍋で軽く沸騰させ、ふやかしたゼラチンを加え溶かす</t>
    <rPh sb="1" eb="3">
      <t>ギュウニュウ</t>
    </rPh>
    <rPh sb="4" eb="6">
      <t>テナベ</t>
    </rPh>
    <rPh sb="7" eb="8">
      <t>カルク</t>
    </rPh>
    <rPh sb="24" eb="25">
      <t>クワエ</t>
    </rPh>
    <rPh sb="26" eb="27">
      <t>トカス</t>
    </rPh>
    <phoneticPr fontId="2"/>
  </si>
  <si>
    <t>・40℃程に冷ましたらチーズに加えてホイッパーで混ぜ合わせる</t>
    <rPh sb="4" eb="5">
      <t xml:space="preserve">ホドニ </t>
    </rPh>
    <rPh sb="6" eb="7">
      <t>サマセィ</t>
    </rPh>
    <rPh sb="15" eb="16">
      <t>クワエ</t>
    </rPh>
    <rPh sb="24" eb="25">
      <t>マゼ</t>
    </rPh>
    <phoneticPr fontId="2"/>
  </si>
  <si>
    <t>・生クリームにグラニュー糖を加え、6分立て（少しもったりする程度）に泡立て、</t>
    <rPh sb="1" eb="2">
      <t>ナマクリーム</t>
    </rPh>
    <rPh sb="14" eb="15">
      <t>クワエ</t>
    </rPh>
    <rPh sb="18" eb="19">
      <t xml:space="preserve">ブ </t>
    </rPh>
    <rPh sb="19" eb="20">
      <t xml:space="preserve">タテ </t>
    </rPh>
    <rPh sb="22" eb="23">
      <t>スコセィ</t>
    </rPh>
    <rPh sb="30" eb="32">
      <t>テイ</t>
    </rPh>
    <rPh sb="34" eb="36">
      <t>アワダテ</t>
    </rPh>
    <phoneticPr fontId="2"/>
  </si>
  <si>
    <t>チーズに加え混ぜ合わせる</t>
    <rPh sb="4" eb="5">
      <t>クワエ</t>
    </rPh>
    <rPh sb="6" eb="7">
      <t>マゼ</t>
    </rPh>
    <phoneticPr fontId="2"/>
  </si>
  <si>
    <t>・レモン汁を加え混ぜ合わせる</t>
    <rPh sb="6" eb="7">
      <t>クワエ</t>
    </rPh>
    <rPh sb="8" eb="9">
      <t>マゼ</t>
    </rPh>
    <phoneticPr fontId="2"/>
  </si>
  <si>
    <t>・パウンド型の底より少し小さめにカットしておく</t>
    <rPh sb="7" eb="8">
      <t>ソコ</t>
    </rPh>
    <rPh sb="10" eb="11">
      <t>スコセィ</t>
    </rPh>
    <rPh sb="12" eb="13">
      <t>チイサメ</t>
    </rPh>
    <phoneticPr fontId="2"/>
  </si>
  <si>
    <t>・パウンド型に6分目くらい流し込み、ラズベリージュレをおく</t>
    <rPh sb="1" eb="2">
      <t>パウンドカタニ</t>
    </rPh>
    <rPh sb="8" eb="10">
      <t>フn</t>
    </rPh>
    <rPh sb="13" eb="14">
      <t>ナガセィ</t>
    </rPh>
    <phoneticPr fontId="2"/>
  </si>
  <si>
    <t>・残りの生地を流し込み、ダクワーズで蓋をする</t>
    <rPh sb="1" eb="2">
      <t>ノコリ</t>
    </rPh>
    <rPh sb="4" eb="6">
      <t>キゼィ</t>
    </rPh>
    <rPh sb="7" eb="8">
      <t>ナガセィ</t>
    </rPh>
    <rPh sb="18" eb="19">
      <t>フタヲ</t>
    </rPh>
    <phoneticPr fontId="2"/>
  </si>
  <si>
    <t>・冷凍庫で冷やし固める</t>
    <rPh sb="1" eb="4">
      <t>レイトウ</t>
    </rPh>
    <rPh sb="5" eb="6">
      <t>ヒヤセィ</t>
    </rPh>
    <phoneticPr fontId="2"/>
  </si>
  <si>
    <t>パウンド型1台分</t>
    <phoneticPr fontId="2"/>
  </si>
  <si>
    <t>フォユティーヌ・ショコラ</t>
    <phoneticPr fontId="2"/>
  </si>
  <si>
    <t>フィユティン</t>
    <phoneticPr fontId="2"/>
  </si>
  <si>
    <t>・スイートチョコレートを湯せんで溶かし、フィユティンを加え、混ぜ合わせる</t>
    <rPh sb="12" eb="13">
      <t>ユセn</t>
    </rPh>
    <rPh sb="16" eb="17">
      <t>トカセィ</t>
    </rPh>
    <rPh sb="27" eb="28">
      <t>クワエ</t>
    </rPh>
    <rPh sb="30" eb="31">
      <t>マゼ</t>
    </rPh>
    <phoneticPr fontId="2"/>
  </si>
  <si>
    <t>・溶かした無塩バターを加え、混ぜ合わせる</t>
    <rPh sb="1" eb="2">
      <t>トカセィ</t>
    </rPh>
    <rPh sb="5" eb="7">
      <t>ムエn</t>
    </rPh>
    <rPh sb="11" eb="12">
      <t>クワエ</t>
    </rPh>
    <rPh sb="14" eb="15">
      <t>マゼ</t>
    </rPh>
    <phoneticPr fontId="2"/>
  </si>
  <si>
    <t>・カットしたダクワーズに薄く塗っておく</t>
    <rPh sb="12" eb="13">
      <t>ウスク</t>
    </rPh>
    <phoneticPr fontId="2"/>
  </si>
  <si>
    <t>ナパージュ・ヌートル</t>
    <phoneticPr fontId="2"/>
  </si>
  <si>
    <t>・ナパージュ・ヌートルに濾したラズベリーピューレを加え、色を見て量を調整する</t>
    <rPh sb="12" eb="13">
      <t>コシタ</t>
    </rPh>
    <rPh sb="25" eb="26">
      <t>クワエ</t>
    </rPh>
    <rPh sb="28" eb="29">
      <t>イロ</t>
    </rPh>
    <rPh sb="32" eb="33">
      <t>リョウ</t>
    </rPh>
    <rPh sb="34" eb="36">
      <t>チョウセイ</t>
    </rPh>
    <phoneticPr fontId="2"/>
  </si>
  <si>
    <t>・ケーキ全体にかける</t>
    <rPh sb="4" eb="6">
      <t>ゼンタイ</t>
    </rPh>
    <phoneticPr fontId="2"/>
  </si>
  <si>
    <t>ラズベリー</t>
    <phoneticPr fontId="2"/>
  </si>
  <si>
    <t>アラザン</t>
    <phoneticPr fontId="2"/>
  </si>
  <si>
    <t>ブラックベリー</t>
    <phoneticPr fontId="2"/>
  </si>
  <si>
    <t>アガーのゼリー</t>
    <phoneticPr fontId="2"/>
  </si>
  <si>
    <t>・強火でしっかり沸騰させ、コシが緩くなったら火からおろす</t>
    <rPh sb="1" eb="3">
      <t>ツヨビ</t>
    </rPh>
    <rPh sb="4" eb="6">
      <t>シッカリ</t>
    </rPh>
    <rPh sb="8" eb="9">
      <t>フットウ</t>
    </rPh>
    <rPh sb="16" eb="17">
      <t>ユルク</t>
    </rPh>
    <rPh sb="22" eb="23">
      <t>ヒカラ</t>
    </rPh>
    <phoneticPr fontId="2"/>
  </si>
  <si>
    <t>モンブラン</t>
    <phoneticPr fontId="2"/>
  </si>
  <si>
    <t>パートシュクレ（タルト台）</t>
    <rPh sb="11" eb="12">
      <t>ダイ</t>
    </rPh>
    <phoneticPr fontId="2"/>
  </si>
  <si>
    <t>モンブランクリーム</t>
    <phoneticPr fontId="2"/>
  </si>
  <si>
    <t>クレーム・ダマンド（アーモンドクリーム）</t>
    <phoneticPr fontId="2"/>
  </si>
  <si>
    <t>焼成180℃,約25分</t>
    <rPh sb="0" eb="2">
      <t>ショウセ</t>
    </rPh>
    <phoneticPr fontId="2"/>
  </si>
  <si>
    <t>・七分目までクレーム・ダマンドを絞り入れる</t>
    <rPh sb="1" eb="4">
      <t>ナナブn</t>
    </rPh>
    <rPh sb="16" eb="17">
      <t>シボリイレ</t>
    </rPh>
    <phoneticPr fontId="2"/>
  </si>
  <si>
    <t>・180℃で約25分焼成する</t>
    <rPh sb="6" eb="7">
      <t xml:space="preserve">ヤク </t>
    </rPh>
    <rPh sb="9" eb="10">
      <t>フn</t>
    </rPh>
    <rPh sb="10" eb="12">
      <t>ショウセイ</t>
    </rPh>
    <phoneticPr fontId="2"/>
  </si>
  <si>
    <t>・生クリームにグラニュー糖、グランマルニエ（オレンジリキュール）を加え、</t>
    <rPh sb="1" eb="2">
      <t>ナマクリーム</t>
    </rPh>
    <rPh sb="33" eb="34">
      <t>クワエ</t>
    </rPh>
    <phoneticPr fontId="2"/>
  </si>
  <si>
    <t>七分目（ゆるりとツノが立つ程度）に泡だて、冷蔵庫に入れておく</t>
    <rPh sb="0" eb="3">
      <t>7b</t>
    </rPh>
    <rPh sb="11" eb="12">
      <t>タテゥ</t>
    </rPh>
    <rPh sb="17" eb="18">
      <t>アワダテ</t>
    </rPh>
    <rPh sb="21" eb="24">
      <t>レイゾウ</t>
    </rPh>
    <rPh sb="25" eb="26">
      <t>イレ</t>
    </rPh>
    <phoneticPr fontId="2"/>
  </si>
  <si>
    <t>パート・ド・マロン</t>
    <phoneticPr fontId="2"/>
  </si>
  <si>
    <t>240g</t>
    <phoneticPr fontId="2"/>
  </si>
  <si>
    <t>ラム酒</t>
    <phoneticPr fontId="2"/>
  </si>
  <si>
    <t>・パート・ド・マロンをゴムベラで柔らかくする</t>
    <rPh sb="16" eb="17">
      <t>ヤワラ</t>
    </rPh>
    <phoneticPr fontId="2"/>
  </si>
  <si>
    <t>・常温において柔らかくした無塩バターを加え、ゴムベラで混ぜ合わせる</t>
    <rPh sb="1" eb="3">
      <t>ジョウオn</t>
    </rPh>
    <rPh sb="7" eb="8">
      <t>ヤワラ</t>
    </rPh>
    <rPh sb="13" eb="15">
      <t>ムエンバタ-</t>
    </rPh>
    <rPh sb="19" eb="20">
      <t>クワエ</t>
    </rPh>
    <rPh sb="27" eb="28">
      <t>マゼ</t>
    </rPh>
    <phoneticPr fontId="2"/>
  </si>
  <si>
    <t>・固め（9分立て）に泡だてた生クリーム、ラム酒を加えてゴムベラで混ぜ合わせる</t>
    <rPh sb="1" eb="2">
      <t>カタメ</t>
    </rPh>
    <rPh sb="5" eb="6">
      <t>フn</t>
    </rPh>
    <rPh sb="6" eb="7">
      <t xml:space="preserve">タテテ </t>
    </rPh>
    <rPh sb="10" eb="11">
      <t>アワダテ</t>
    </rPh>
    <rPh sb="14" eb="15">
      <t>ナマクリ</t>
    </rPh>
    <rPh sb="24" eb="25">
      <t>クワエ</t>
    </rPh>
    <rPh sb="32" eb="33">
      <t>マゼ</t>
    </rPh>
    <phoneticPr fontId="2"/>
  </si>
  <si>
    <t>・冷蔵庫に入れておく</t>
    <rPh sb="1" eb="4">
      <t>レイゾウ</t>
    </rPh>
    <rPh sb="5" eb="6">
      <t>イレ</t>
    </rPh>
    <phoneticPr fontId="2"/>
  </si>
  <si>
    <t>・タルト台の上にクレーム・シャンティを少し絞り出す</t>
    <rPh sb="4" eb="5">
      <t>ダイ</t>
    </rPh>
    <rPh sb="6" eb="7">
      <t>ウエ</t>
    </rPh>
    <rPh sb="19" eb="20">
      <t>スコセィ</t>
    </rPh>
    <rPh sb="21" eb="22">
      <t>シボリ</t>
    </rPh>
    <phoneticPr fontId="2"/>
  </si>
  <si>
    <t>・水気を切った栗の渋皮煮をおく</t>
    <rPh sb="1" eb="3">
      <t>ミズ</t>
    </rPh>
    <rPh sb="7" eb="8">
      <t>クリ</t>
    </rPh>
    <rPh sb="9" eb="12">
      <t>シブカワ</t>
    </rPh>
    <phoneticPr fontId="2"/>
  </si>
  <si>
    <t>・栗の上に固めに泡立てたクレーム・シャンティを絞りだす</t>
    <rPh sb="1" eb="2">
      <t>クリ</t>
    </rPh>
    <rPh sb="5" eb="6">
      <t>カタメ</t>
    </rPh>
    <rPh sb="8" eb="9">
      <t>アワダテ</t>
    </rPh>
    <rPh sb="9" eb="10">
      <t xml:space="preserve">ダテタ </t>
    </rPh>
    <rPh sb="23" eb="24">
      <t>シボリ</t>
    </rPh>
    <phoneticPr fontId="2"/>
  </si>
  <si>
    <t>・ゴムベラやパレットで形を整える</t>
    <rPh sb="11" eb="12">
      <t>カタティ</t>
    </rPh>
    <rPh sb="13" eb="14">
      <t>トトノエ</t>
    </rPh>
    <phoneticPr fontId="2"/>
  </si>
  <si>
    <t>・モンブランクリームを絞る</t>
    <rPh sb="11" eb="12">
      <t>シボル</t>
    </rPh>
    <phoneticPr fontId="2"/>
  </si>
  <si>
    <t>・溶けない粉糖を振り、ケーキピックを刺す</t>
    <rPh sb="1" eb="2">
      <t>トケナイフント</t>
    </rPh>
    <rPh sb="8" eb="9">
      <t xml:space="preserve">フリ </t>
    </rPh>
    <rPh sb="18" eb="19">
      <t xml:space="preserve">サス </t>
    </rPh>
    <phoneticPr fontId="2"/>
  </si>
  <si>
    <t>溶けない粉糖</t>
    <rPh sb="0" eb="1">
      <t>トケ</t>
    </rPh>
    <phoneticPr fontId="2"/>
  </si>
  <si>
    <t>栗の渋皮煮</t>
    <rPh sb="0" eb="1">
      <t>クリ</t>
    </rPh>
    <phoneticPr fontId="2"/>
  </si>
  <si>
    <t>・3mm厚に伸ばし、直径8cmに抜き、型に敷き込みフォークでピケ（穴あけ）をする</t>
    <rPh sb="6" eb="7">
      <t>ノバセィ</t>
    </rPh>
    <rPh sb="10" eb="12">
      <t>チョッケイ</t>
    </rPh>
    <rPh sb="16" eb="17">
      <t>ヌキ</t>
    </rPh>
    <rPh sb="19" eb="20">
      <t>カタ</t>
    </rPh>
    <rPh sb="21" eb="22">
      <t>シキコミ</t>
    </rPh>
    <rPh sb="33" eb="34">
      <t>アナア</t>
    </rPh>
    <phoneticPr fontId="2"/>
  </si>
  <si>
    <t>直径6cm,タルト型4台分</t>
    <rPh sb="0" eb="2">
      <t>チョッケ</t>
    </rPh>
    <phoneticPr fontId="2"/>
  </si>
  <si>
    <t>14g</t>
    <phoneticPr fontId="2"/>
  </si>
  <si>
    <t>ロールケーキ</t>
    <phoneticPr fontId="2"/>
  </si>
  <si>
    <t>焼成180℃,約12分</t>
    <rPh sb="0" eb="2">
      <t>ショウセ</t>
    </rPh>
    <phoneticPr fontId="2"/>
  </si>
  <si>
    <t>3.4滴</t>
    <rPh sb="3" eb="4">
      <t xml:space="preserve">テキ </t>
    </rPh>
    <phoneticPr fontId="2"/>
  </si>
  <si>
    <t>3個分</t>
    <rPh sb="1" eb="2">
      <t xml:space="preserve">コ </t>
    </rPh>
    <rPh sb="2" eb="3">
      <t>ブn</t>
    </rPh>
    <phoneticPr fontId="2"/>
  </si>
  <si>
    <t>・8分立て（ピンとツノが立つ程度）まで泡立てる</t>
    <rPh sb="2" eb="3">
      <t>フn</t>
    </rPh>
    <rPh sb="3" eb="4">
      <t>date</t>
    </rPh>
    <rPh sb="12" eb="13">
      <t>タテゥ</t>
    </rPh>
    <rPh sb="19" eb="21">
      <t>アワダテ</t>
    </rPh>
    <phoneticPr fontId="2"/>
  </si>
  <si>
    <t>・卵黄にグラニュー糖、水飴、バニラオイルを加え、湯せんに当てて人肌（40℃）程度に</t>
    <rPh sb="1" eb="3">
      <t>ランオウ</t>
    </rPh>
    <rPh sb="11" eb="13">
      <t>ミズアメ</t>
    </rPh>
    <rPh sb="21" eb="22">
      <t>クワエ</t>
    </rPh>
    <rPh sb="24" eb="25">
      <t>ユセn</t>
    </rPh>
    <rPh sb="28" eb="29">
      <t>アテ</t>
    </rPh>
    <rPh sb="31" eb="33">
      <t>ヒト</t>
    </rPh>
    <rPh sb="38" eb="40">
      <t>テイド</t>
    </rPh>
    <phoneticPr fontId="2"/>
  </si>
  <si>
    <t>・ハンドミキサーでもったりとするまで泡立てる</t>
    <rPh sb="1" eb="2">
      <t>ランパク</t>
    </rPh>
    <rPh sb="12" eb="13">
      <t>カイ</t>
    </rPh>
    <rPh sb="14" eb="15">
      <t>ワケ</t>
    </rPh>
    <rPh sb="17" eb="18">
      <t>クワエアワダテ</t>
    </rPh>
    <phoneticPr fontId="2"/>
  </si>
  <si>
    <t>温める</t>
    <rPh sb="0" eb="1">
      <t>アタタメ</t>
    </rPh>
    <phoneticPr fontId="2"/>
  </si>
  <si>
    <t>・卵白にグラニュー糖を3回に分けて加えながらハンドミキサーでメレンゲを泡立てる</t>
    <rPh sb="1" eb="2">
      <t>ランパク</t>
    </rPh>
    <rPh sb="12" eb="13">
      <t>カイ</t>
    </rPh>
    <rPh sb="14" eb="15">
      <t>ワケ</t>
    </rPh>
    <rPh sb="17" eb="18">
      <t>クワエ</t>
    </rPh>
    <rPh sb="35" eb="37">
      <t>アワダテ</t>
    </rPh>
    <phoneticPr fontId="2"/>
  </si>
  <si>
    <t>・卵黄にメレンゲを1/3量加え、しっかりとホイッパーで混ぜ合わせる</t>
    <rPh sb="1" eb="2">
      <t>ランオウ</t>
    </rPh>
    <rPh sb="12" eb="13">
      <t xml:space="preserve">リョウ </t>
    </rPh>
    <rPh sb="13" eb="14">
      <t>クワエ</t>
    </rPh>
    <rPh sb="27" eb="28">
      <t>マゼ</t>
    </rPh>
    <phoneticPr fontId="2"/>
  </si>
  <si>
    <t>・残りのメレンゲを加え、ゴムベラでさっくりと混ぜ合わせる</t>
    <rPh sb="1" eb="2">
      <t>ノコリ</t>
    </rPh>
    <rPh sb="9" eb="10">
      <t>クワエ</t>
    </rPh>
    <rPh sb="22" eb="23">
      <t>マゼ</t>
    </rPh>
    <phoneticPr fontId="2"/>
  </si>
  <si>
    <t>・混ぜ切る手前で振るった薄力粉を加え合わせる</t>
    <rPh sb="1" eb="2">
      <t>マゼキル</t>
    </rPh>
    <rPh sb="5" eb="7">
      <t>テマ</t>
    </rPh>
    <rPh sb="8" eb="9">
      <t>フルッタ</t>
    </rPh>
    <rPh sb="12" eb="15">
      <t>ハクリキ</t>
    </rPh>
    <rPh sb="16" eb="17">
      <t>クワエ</t>
    </rPh>
    <phoneticPr fontId="2"/>
  </si>
  <si>
    <t>・溶かし温めた牛乳、無塩バターを加え混ぜ合わせる</t>
    <rPh sb="1" eb="2">
      <t>トカシアタタ</t>
    </rPh>
    <rPh sb="7" eb="9">
      <t>ギュウ</t>
    </rPh>
    <rPh sb="10" eb="12">
      <t>ムエンバテ</t>
    </rPh>
    <rPh sb="16" eb="17">
      <t>クワエ</t>
    </rPh>
    <rPh sb="18" eb="19">
      <t>マゼ</t>
    </rPh>
    <phoneticPr fontId="2"/>
  </si>
  <si>
    <t>27cm×27cm,ロールケーキ型1台分</t>
    <phoneticPr fontId="2"/>
  </si>
  <si>
    <t>・型紙を敷いたロールケーキ型に流し込み、パレットで表面をならす</t>
    <rPh sb="1" eb="3">
      <t>カタガミ</t>
    </rPh>
    <rPh sb="4" eb="5">
      <t>シイタ</t>
    </rPh>
    <rPh sb="13" eb="14">
      <t xml:space="preserve">カタ </t>
    </rPh>
    <rPh sb="15" eb="16">
      <t>ナガセィ</t>
    </rPh>
    <rPh sb="25" eb="27">
      <t>ヒョウメn</t>
    </rPh>
    <phoneticPr fontId="2"/>
  </si>
  <si>
    <t>・180℃に予熱したオーブンで約12分焼成する</t>
    <rPh sb="6" eb="8">
      <t>ヨネテゥ</t>
    </rPh>
    <rPh sb="18" eb="19">
      <t>フn</t>
    </rPh>
    <rPh sb="19" eb="21">
      <t>ショウセイ</t>
    </rPh>
    <phoneticPr fontId="2"/>
  </si>
  <si>
    <t>・焼きあがったら軽く台に落としてショックを加える</t>
    <rPh sb="1" eb="2">
      <t>ヤキ</t>
    </rPh>
    <rPh sb="8" eb="9">
      <t>カルク</t>
    </rPh>
    <rPh sb="10" eb="11">
      <t>ダイニ</t>
    </rPh>
    <rPh sb="12" eb="13">
      <t>オトセィ</t>
    </rPh>
    <rPh sb="21" eb="22">
      <t>クワエ</t>
    </rPh>
    <phoneticPr fontId="2"/>
  </si>
  <si>
    <t>・すぐに型から出して常温で冷ます</t>
    <rPh sb="4" eb="5">
      <t>カタカラ</t>
    </rPh>
    <rPh sb="10" eb="12">
      <t>ジョウオn</t>
    </rPh>
    <rPh sb="13" eb="14">
      <t>サマス</t>
    </rPh>
    <phoneticPr fontId="2"/>
  </si>
  <si>
    <t>八分立て（ピンとツノが立つ程度）に泡立てる</t>
    <rPh sb="0" eb="3">
      <t>8ブタテ</t>
    </rPh>
    <rPh sb="11" eb="12">
      <t>タテゥ</t>
    </rPh>
    <rPh sb="17" eb="19">
      <t>アワダテ</t>
    </rPh>
    <phoneticPr fontId="2"/>
  </si>
  <si>
    <t>溶けない粉糖</t>
    <rPh sb="0" eb="1">
      <t>トケナ</t>
    </rPh>
    <phoneticPr fontId="2"/>
  </si>
  <si>
    <t>・台にクッキングシート又は紙を敷き、焼き目を下にして生地を乗せる</t>
    <rPh sb="1" eb="2">
      <t>ダイニ</t>
    </rPh>
    <rPh sb="11" eb="12">
      <t xml:space="preserve">マタハ </t>
    </rPh>
    <rPh sb="13" eb="14">
      <t xml:space="preserve">カミ </t>
    </rPh>
    <rPh sb="15" eb="16">
      <t xml:space="preserve">シキ </t>
    </rPh>
    <rPh sb="18" eb="19">
      <t>ヤキ</t>
    </rPh>
    <rPh sb="22" eb="23">
      <t>シタニ</t>
    </rPh>
    <rPh sb="26" eb="28">
      <t>キジヲ</t>
    </rPh>
    <phoneticPr fontId="2"/>
  </si>
  <si>
    <t>です）</t>
    <phoneticPr fontId="2"/>
  </si>
  <si>
    <t>・クレーム・シャンティを塗る（奥の部分はクリームを少なめに塗ると綺麗に巻きやすい</t>
    <rPh sb="12" eb="13">
      <t>ヌル</t>
    </rPh>
    <rPh sb="15" eb="16">
      <t>オクノ</t>
    </rPh>
    <rPh sb="17" eb="19">
      <t>ブブn</t>
    </rPh>
    <rPh sb="25" eb="26">
      <t>スクナメ</t>
    </rPh>
    <rPh sb="29" eb="30">
      <t>ヌル</t>
    </rPh>
    <rPh sb="32" eb="34">
      <t>キレイ</t>
    </rPh>
    <rPh sb="35" eb="36">
      <t>マキヤ</t>
    </rPh>
    <phoneticPr fontId="2"/>
  </si>
  <si>
    <t>・カットしたフルーツを乗せ、下に敷いた紙を持って手前から巻いていく</t>
    <rPh sb="11" eb="12">
      <t xml:space="preserve">ノセテ </t>
    </rPh>
    <rPh sb="14" eb="15">
      <t>シタ</t>
    </rPh>
    <rPh sb="19" eb="20">
      <t>カミ</t>
    </rPh>
    <rPh sb="21" eb="22">
      <t>モッテ</t>
    </rPh>
    <rPh sb="24" eb="26">
      <t>テマエ</t>
    </rPh>
    <rPh sb="28" eb="29">
      <t>マイテ</t>
    </rPh>
    <phoneticPr fontId="2"/>
  </si>
  <si>
    <t>・紙ごと巻いたまま冷蔵庫で10分ほど冷やす</t>
    <rPh sb="1" eb="2">
      <t>カミゴト</t>
    </rPh>
    <rPh sb="4" eb="5">
      <t>マイタマム</t>
    </rPh>
    <rPh sb="9" eb="12">
      <t>レイゾウ</t>
    </rPh>
    <rPh sb="15" eb="16">
      <t>フンホド</t>
    </rPh>
    <rPh sb="18" eb="19">
      <t>ヒヤス</t>
    </rPh>
    <phoneticPr fontId="2"/>
  </si>
  <si>
    <t>・温めた包丁でカットして溶けない粉糖をかける</t>
    <rPh sb="1" eb="2">
      <t>アタタメ</t>
    </rPh>
    <rPh sb="4" eb="6">
      <t>ホウチョウ</t>
    </rPh>
    <rPh sb="12" eb="13">
      <t>トケ</t>
    </rPh>
    <phoneticPr fontId="2"/>
  </si>
  <si>
    <t>好みのフルーツ</t>
    <rPh sb="0" eb="1">
      <t>コノミ</t>
    </rPh>
    <phoneticPr fontId="2"/>
  </si>
  <si>
    <t>・生クリームにグラニュー糖を加え、</t>
    <rPh sb="1" eb="2">
      <t>ナマクリーム</t>
    </rPh>
    <rPh sb="14" eb="15">
      <t>クワエ</t>
    </rPh>
    <phoneticPr fontId="2"/>
  </si>
  <si>
    <t>ロール生地</t>
    <phoneticPr fontId="2"/>
  </si>
  <si>
    <t>260g</t>
    <phoneticPr fontId="2"/>
  </si>
  <si>
    <t>マカロン</t>
    <phoneticPr fontId="2"/>
  </si>
  <si>
    <t>グラサージュ</t>
    <phoneticPr fontId="2"/>
  </si>
  <si>
    <t>ビスキュイショコラ</t>
    <phoneticPr fontId="2"/>
  </si>
  <si>
    <t>ジュレ・FB</t>
    <phoneticPr fontId="2"/>
  </si>
  <si>
    <t>ムース・ショコラ</t>
    <phoneticPr fontId="2"/>
  </si>
  <si>
    <t>トレハロース</t>
    <phoneticPr fontId="2"/>
  </si>
  <si>
    <t>スイートチョコ</t>
    <phoneticPr fontId="2"/>
  </si>
  <si>
    <t>ココア</t>
    <phoneticPr fontId="2"/>
  </si>
  <si>
    <t>23g</t>
    <phoneticPr fontId="2"/>
  </si>
  <si>
    <t>6.5g</t>
    <phoneticPr fontId="2"/>
  </si>
  <si>
    <t>10.5g</t>
    <phoneticPr fontId="2"/>
  </si>
  <si>
    <t>41g</t>
    <phoneticPr fontId="2"/>
  </si>
  <si>
    <t>28g</t>
    <phoneticPr fontId="2"/>
  </si>
  <si>
    <t>・牛乳、コーンスターチ、トレハ沸騰</t>
    <rPh sb="1" eb="3">
      <t>ギュウ</t>
    </rPh>
    <rPh sb="15" eb="17">
      <t>フットウ</t>
    </rPh>
    <phoneticPr fontId="2"/>
  </si>
  <si>
    <t>・チョコ溶かす</t>
    <rPh sb="0" eb="1">
      <t>・</t>
    </rPh>
    <rPh sb="4" eb="5">
      <t>トカス</t>
    </rPh>
    <phoneticPr fontId="2"/>
  </si>
  <si>
    <t>・卵黄加えて、チョコと乳化</t>
    <rPh sb="1" eb="4">
      <t>ランオウ</t>
    </rPh>
    <rPh sb="11" eb="13">
      <t>ニュウカ</t>
    </rPh>
    <phoneticPr fontId="2"/>
  </si>
  <si>
    <t>・卵白、グラ、レモン汁でメレンゲ8分立て</t>
    <rPh sb="1" eb="2">
      <t>ランパク</t>
    </rPh>
    <rPh sb="10" eb="11">
      <t>ジル</t>
    </rPh>
    <rPh sb="17" eb="18">
      <t>フn</t>
    </rPh>
    <rPh sb="18" eb="19">
      <t xml:space="preserve">タテ </t>
    </rPh>
    <phoneticPr fontId="2"/>
  </si>
  <si>
    <t>・粉類加える</t>
    <rPh sb="1" eb="3">
      <t>コナル</t>
    </rPh>
    <rPh sb="3" eb="4">
      <t>クワエ</t>
    </rPh>
    <phoneticPr fontId="2"/>
  </si>
  <si>
    <t>FBピューレ</t>
    <phoneticPr fontId="2"/>
  </si>
  <si>
    <t>FBリキュール</t>
    <phoneticPr fontId="2"/>
  </si>
  <si>
    <t>37g</t>
    <phoneticPr fontId="2"/>
  </si>
  <si>
    <t>ミルクチョコ</t>
    <phoneticPr fontId="2"/>
  </si>
  <si>
    <t>ビスキュイ</t>
    <phoneticPr fontId="2"/>
  </si>
  <si>
    <t>85g</t>
    <phoneticPr fontId="2"/>
  </si>
  <si>
    <t>・12cmに流す</t>
    <rPh sb="6" eb="7">
      <t>ナガス</t>
    </rPh>
    <phoneticPr fontId="2"/>
  </si>
  <si>
    <t>・あればアンビベ打っとく</t>
    <rPh sb="8" eb="9">
      <t>ウットク</t>
    </rPh>
    <phoneticPr fontId="2"/>
  </si>
  <si>
    <t>4個</t>
    <rPh sb="1" eb="2">
      <t xml:space="preserve">コ </t>
    </rPh>
    <phoneticPr fontId="2"/>
  </si>
  <si>
    <t>ガナッシュ</t>
    <phoneticPr fontId="2"/>
  </si>
  <si>
    <t>11g</t>
    <phoneticPr fontId="2"/>
  </si>
  <si>
    <t>10個分</t>
    <rPh sb="2" eb="3">
      <t xml:space="preserve">コ </t>
    </rPh>
    <phoneticPr fontId="2"/>
  </si>
  <si>
    <t>薄力粉</t>
    <rPh sb="0" eb="1">
      <t>ハクリキコ</t>
    </rPh>
    <phoneticPr fontId="2"/>
  </si>
  <si>
    <t>2,3滴</t>
    <rPh sb="3" eb="4">
      <t xml:space="preserve">テキ </t>
    </rPh>
    <phoneticPr fontId="2"/>
  </si>
  <si>
    <t>適量</t>
    <rPh sb="0" eb="2">
      <t>Proper amount</t>
    </rPh>
    <phoneticPr fontId="2"/>
  </si>
  <si>
    <t>・生クリームと牛乳を合わせて手鍋に入れ、沸騰させる</t>
    <rPh sb="1" eb="2">
      <t>ナマクリーム</t>
    </rPh>
    <rPh sb="7" eb="9">
      <t>ギュウ</t>
    </rPh>
    <rPh sb="10" eb="11">
      <t>アワセ</t>
    </rPh>
    <rPh sb="14" eb="16">
      <t>テナベニ</t>
    </rPh>
    <rPh sb="17" eb="18">
      <t>イレ</t>
    </rPh>
    <rPh sb="20" eb="22">
      <t>フットウ</t>
    </rPh>
    <phoneticPr fontId="2"/>
  </si>
  <si>
    <t>・刻んだスイートチョコレートに加え、ホイッパーで空気を入れないように混ぜ</t>
    <rPh sb="1" eb="2">
      <t>キザn</t>
    </rPh>
    <rPh sb="15" eb="16">
      <t>クワエ</t>
    </rPh>
    <rPh sb="24" eb="26">
      <t>クウキ</t>
    </rPh>
    <rPh sb="34" eb="35">
      <t>マゼ</t>
    </rPh>
    <phoneticPr fontId="2"/>
  </si>
  <si>
    <t>しっかりと乳化させる</t>
    <rPh sb="5" eb="7">
      <t>ニュウカス</t>
    </rPh>
    <phoneticPr fontId="2"/>
  </si>
  <si>
    <t>エンゼルチョコケーキ</t>
    <phoneticPr fontId="2"/>
  </si>
  <si>
    <t>直径18cm,エンゼル型1台分</t>
    <rPh sb="0" eb="2">
      <t>チョッケ</t>
    </rPh>
    <phoneticPr fontId="2"/>
  </si>
  <si>
    <t>・ガトーショコラの中央にガナッシュを流し、ココアパウダーをふりかける</t>
    <rPh sb="9" eb="11">
      <t>チュウ</t>
    </rPh>
    <rPh sb="18" eb="19">
      <t>ナガセィ</t>
    </rPh>
    <phoneticPr fontId="2"/>
  </si>
  <si>
    <t>5個程</t>
    <rPh sb="1" eb="2">
      <t xml:space="preserve">コ </t>
    </rPh>
    <rPh sb="2" eb="3">
      <t xml:space="preserve">ホド </t>
    </rPh>
    <phoneticPr fontId="2"/>
  </si>
  <si>
    <r>
      <rPr>
        <sz val="16"/>
        <color theme="1"/>
        <rFont val="Times New Roman"/>
        <family val="1"/>
      </rPr>
      <t>タピオカ</t>
    </r>
    <r>
      <rPr>
        <sz val="16"/>
        <color theme="1"/>
        <rFont val="HGP創英ﾌﾟﾚｾﾞﾝｽEB"/>
        <family val="1"/>
        <charset val="128"/>
      </rPr>
      <t>ミルクティー</t>
    </r>
    <phoneticPr fontId="2"/>
  </si>
  <si>
    <t>タピオカ澱粉</t>
    <rPh sb="4" eb="6">
      <t xml:space="preserve">デンプン </t>
    </rPh>
    <phoneticPr fontId="2"/>
  </si>
  <si>
    <t>黒砂糖</t>
    <rPh sb="0" eb="3">
      <t>クロ</t>
    </rPh>
    <phoneticPr fontId="2"/>
  </si>
  <si>
    <t>黒砂糖</t>
    <rPh sb="0" eb="1">
      <t>クロ</t>
    </rPh>
    <phoneticPr fontId="2"/>
  </si>
  <si>
    <t>ブラックタピオカ</t>
    <phoneticPr fontId="2"/>
  </si>
  <si>
    <t>ブラックタピオカ用シロップ</t>
    <rPh sb="8" eb="9">
      <t xml:space="preserve">ヨウ </t>
    </rPh>
    <phoneticPr fontId="2"/>
  </si>
  <si>
    <t>抹茶のタピオカ</t>
    <rPh sb="0" eb="2">
      <t>マッティア</t>
    </rPh>
    <phoneticPr fontId="2"/>
  </si>
  <si>
    <t>抹茶のタピオカ用シロップ</t>
    <rPh sb="0" eb="2">
      <t>マッティア</t>
    </rPh>
    <rPh sb="7" eb="8">
      <t xml:space="preserve">ヨウ </t>
    </rPh>
    <phoneticPr fontId="2"/>
  </si>
  <si>
    <t>抹茶</t>
    <rPh sb="0" eb="2">
      <t xml:space="preserve">マッチャ </t>
    </rPh>
    <phoneticPr fontId="2"/>
  </si>
  <si>
    <t>・タピオカ澱粉、ココアパウダーは合わせてふるっておく</t>
    <rPh sb="5" eb="7">
      <t>デンプn</t>
    </rPh>
    <rPh sb="16" eb="17">
      <t>アワセ</t>
    </rPh>
    <phoneticPr fontId="2"/>
  </si>
  <si>
    <t>・水、黒砂糖、きび砂糖を手鍋に入れ沸騰させる</t>
    <rPh sb="1" eb="2">
      <t>ミズ</t>
    </rPh>
    <rPh sb="3" eb="6">
      <t>クロ</t>
    </rPh>
    <rPh sb="12" eb="14">
      <t>テナベ</t>
    </rPh>
    <rPh sb="15" eb="16">
      <t>イレ</t>
    </rPh>
    <rPh sb="17" eb="19">
      <t>フットウ</t>
    </rPh>
    <phoneticPr fontId="2"/>
  </si>
  <si>
    <t>・沸騰したら火を止め、タピオカ澱粉を加え、ホイッパーで手早く混ぜ合わせる</t>
    <rPh sb="1" eb="3">
      <t>フットウ</t>
    </rPh>
    <rPh sb="6" eb="7">
      <t>ヒヲ</t>
    </rPh>
    <rPh sb="18" eb="19">
      <t>クワエ</t>
    </rPh>
    <rPh sb="27" eb="29">
      <t>テバヤ</t>
    </rPh>
    <rPh sb="30" eb="31">
      <t>マゼ</t>
    </rPh>
    <phoneticPr fontId="2"/>
  </si>
  <si>
    <t>・ボウルに移し、手でしっかりとまとめる</t>
    <rPh sb="5" eb="6">
      <t>ウツセィ</t>
    </rPh>
    <rPh sb="8" eb="9">
      <t>テデ</t>
    </rPh>
    <phoneticPr fontId="2"/>
  </si>
  <si>
    <t>・棒状に伸ばし、1cm程にカットして、丸くまとめる</t>
    <rPh sb="1" eb="3">
      <t>ボウゼィオ</t>
    </rPh>
    <rPh sb="11" eb="12">
      <t xml:space="preserve">ホド </t>
    </rPh>
    <rPh sb="19" eb="20">
      <t>マルク</t>
    </rPh>
    <phoneticPr fontId="2"/>
  </si>
  <si>
    <t>タピオカ澱粉</t>
    <rPh sb="0" eb="2">
      <t>タピオカデンプn</t>
    </rPh>
    <phoneticPr fontId="2"/>
  </si>
  <si>
    <t>・全体に軽くタピオカ澱粉をまぶし、沸騰したお湯で約30分茹でる</t>
    <rPh sb="1" eb="3">
      <t>ゼンタイ</t>
    </rPh>
    <rPh sb="4" eb="5">
      <t>カルク</t>
    </rPh>
    <rPh sb="17" eb="19">
      <t>フットウ</t>
    </rPh>
    <rPh sb="24" eb="25">
      <t>ヤク</t>
    </rPh>
    <rPh sb="27" eb="28">
      <t>フn</t>
    </rPh>
    <rPh sb="28" eb="29">
      <t>ユデ</t>
    </rPh>
    <phoneticPr fontId="2"/>
  </si>
  <si>
    <t>・軽く流水で洗う</t>
    <rPh sb="1" eb="2">
      <t>カルク</t>
    </rPh>
    <rPh sb="3" eb="5">
      <t>リュウスイ</t>
    </rPh>
    <rPh sb="6" eb="7">
      <t>アライ</t>
    </rPh>
    <phoneticPr fontId="2"/>
  </si>
  <si>
    <t>・水、黒砂糖、タピオカを合わせて手鍋に入れて沸かす</t>
    <rPh sb="1" eb="3">
      <t>ミズ</t>
    </rPh>
    <rPh sb="3" eb="4">
      <t>クロザトウ</t>
    </rPh>
    <rPh sb="12" eb="13">
      <t>アワセ</t>
    </rPh>
    <rPh sb="16" eb="18">
      <t>テナベ</t>
    </rPh>
    <rPh sb="19" eb="20">
      <t>イレ</t>
    </rPh>
    <rPh sb="22" eb="23">
      <t>ワカス</t>
    </rPh>
    <phoneticPr fontId="2"/>
  </si>
  <si>
    <t>・1分程煮たらボウルに移し、冷蔵庫で冷やしておく</t>
    <rPh sb="2" eb="3">
      <t>フn</t>
    </rPh>
    <rPh sb="3" eb="4">
      <t xml:space="preserve">ホド </t>
    </rPh>
    <rPh sb="4" eb="5">
      <t xml:space="preserve">ニタラ </t>
    </rPh>
    <rPh sb="11" eb="12">
      <t>ウツセィ</t>
    </rPh>
    <rPh sb="14" eb="17">
      <t>レイゾウ</t>
    </rPh>
    <rPh sb="18" eb="19">
      <t>ヒヤセィ</t>
    </rPh>
    <phoneticPr fontId="2"/>
  </si>
  <si>
    <t>・タピオカ澱粉、抹茶は合わせてふるっておく</t>
    <rPh sb="5" eb="7">
      <t>デンプn</t>
    </rPh>
    <rPh sb="8" eb="10">
      <t>マッティア</t>
    </rPh>
    <rPh sb="11" eb="12">
      <t>アワセ</t>
    </rPh>
    <phoneticPr fontId="2"/>
  </si>
  <si>
    <t>・水、グラニュー糖を手鍋に入れ沸騰させる</t>
    <rPh sb="1" eb="2">
      <t>ミズ</t>
    </rPh>
    <rPh sb="10" eb="12">
      <t>テナベ</t>
    </rPh>
    <rPh sb="13" eb="14">
      <t>イレ</t>
    </rPh>
    <rPh sb="15" eb="17">
      <t>フットウ</t>
    </rPh>
    <phoneticPr fontId="2"/>
  </si>
  <si>
    <t>・水、グラニュー糖、タピオカを合わせて手鍋に入れて沸かす</t>
    <rPh sb="1" eb="3">
      <t>ミズ</t>
    </rPh>
    <rPh sb="15" eb="16">
      <t>アワセ</t>
    </rPh>
    <rPh sb="19" eb="21">
      <t>テナベ</t>
    </rPh>
    <rPh sb="22" eb="23">
      <t>イレ</t>
    </rPh>
    <rPh sb="25" eb="26">
      <t>ワカス</t>
    </rPh>
    <phoneticPr fontId="2"/>
  </si>
  <si>
    <t>3.5g</t>
    <phoneticPr fontId="2"/>
  </si>
  <si>
    <t>ブラックタピオカ仕上げ</t>
    <rPh sb="8" eb="10">
      <t>シアゲ</t>
    </rPh>
    <phoneticPr fontId="2"/>
  </si>
  <si>
    <t>抹茶のタピオカ仕上げ</t>
    <rPh sb="0" eb="2">
      <t>マッティア</t>
    </rPh>
    <rPh sb="7" eb="9">
      <t>シアゲ</t>
    </rPh>
    <phoneticPr fontId="2"/>
  </si>
  <si>
    <t>紅茶</t>
    <rPh sb="0" eb="2">
      <t>コウティア</t>
    </rPh>
    <phoneticPr fontId="2"/>
  </si>
  <si>
    <t>・茶葉に100gのお湯を注ぎ、約15分煮出す</t>
    <rPh sb="1" eb="3">
      <t>チャバ</t>
    </rPh>
    <rPh sb="12" eb="13">
      <t>ソソギ</t>
    </rPh>
    <rPh sb="15" eb="16">
      <t xml:space="preserve">ヤク </t>
    </rPh>
    <rPh sb="18" eb="19">
      <t>フn</t>
    </rPh>
    <rPh sb="19" eb="21">
      <t xml:space="preserve">ニダス </t>
    </rPh>
    <phoneticPr fontId="2"/>
  </si>
  <si>
    <t>・グラニュー糖を加え溶かす</t>
    <rPh sb="8" eb="9">
      <t>クワエ</t>
    </rPh>
    <rPh sb="10" eb="11">
      <t>トカス</t>
    </rPh>
    <phoneticPr fontId="2"/>
  </si>
  <si>
    <t>・コップにタピオカを入れ、紅茶を注ぐ</t>
    <rPh sb="10" eb="11">
      <t>イレ</t>
    </rPh>
    <rPh sb="13" eb="15">
      <t>コウティア</t>
    </rPh>
    <rPh sb="16" eb="17">
      <t>ソソグ</t>
    </rPh>
    <phoneticPr fontId="2"/>
  </si>
  <si>
    <t>・牛乳を加えかき混ぜる</t>
    <rPh sb="1" eb="3">
      <t>ギュウ</t>
    </rPh>
    <rPh sb="4" eb="5">
      <t>クワエ</t>
    </rPh>
    <phoneticPr fontId="2"/>
  </si>
  <si>
    <t>抹茶</t>
    <rPh sb="0" eb="1">
      <t>マッティア</t>
    </rPh>
    <phoneticPr fontId="2"/>
  </si>
  <si>
    <t>・抹茶をお湯で溶かす</t>
    <rPh sb="1" eb="3">
      <t>マッティア</t>
    </rPh>
    <rPh sb="7" eb="8">
      <t>トカセィ</t>
    </rPh>
    <phoneticPr fontId="2"/>
  </si>
  <si>
    <t>・コップにタピオカを入れ、牛乳を注ぐ</t>
    <rPh sb="5" eb="6">
      <t>タピオカヲ</t>
    </rPh>
    <rPh sb="10" eb="12">
      <t>イレ</t>
    </rPh>
    <rPh sb="13" eb="15">
      <t>ギュウニュウ</t>
    </rPh>
    <rPh sb="16" eb="17">
      <t>ソソグ</t>
    </rPh>
    <phoneticPr fontId="2"/>
  </si>
  <si>
    <t>・抹茶を注ぐ</t>
    <rPh sb="1" eb="2">
      <t>マッティア</t>
    </rPh>
    <rPh sb="4" eb="5">
      <t>ソソグ</t>
    </rPh>
    <phoneticPr fontId="2"/>
  </si>
  <si>
    <t>・生クリームとグラニュー糖を泡だて、上に絞る</t>
    <rPh sb="1" eb="2">
      <t>ナマクリーム</t>
    </rPh>
    <rPh sb="14" eb="15">
      <t>アワダ</t>
    </rPh>
    <rPh sb="18" eb="19">
      <t>ウエニ</t>
    </rPh>
    <rPh sb="20" eb="21">
      <t>シボル</t>
    </rPh>
    <phoneticPr fontId="2"/>
  </si>
  <si>
    <t>ベイクドチーズケーキ</t>
    <phoneticPr fontId="2"/>
  </si>
  <si>
    <t>底生地</t>
    <rPh sb="1" eb="3">
      <t>dough</t>
    </rPh>
    <phoneticPr fontId="2"/>
  </si>
  <si>
    <t>有塩バター</t>
    <rPh sb="0" eb="2">
      <t>ユウエn</t>
    </rPh>
    <phoneticPr fontId="2"/>
  </si>
  <si>
    <t>0.3g</t>
    <phoneticPr fontId="2"/>
  </si>
  <si>
    <t>0.15g</t>
    <phoneticPr fontId="2"/>
  </si>
  <si>
    <t>130g</t>
    <phoneticPr fontId="2"/>
  </si>
  <si>
    <t>チーズ生地</t>
    <rPh sb="3" eb="5">
      <t>キゼィ</t>
    </rPh>
    <phoneticPr fontId="2"/>
  </si>
  <si>
    <t>・無塩バター、有塩バターは1cm角に切り、冷蔵庫でしっかり冷やしておく</t>
    <rPh sb="1" eb="3">
      <t>ムエn</t>
    </rPh>
    <rPh sb="7" eb="9">
      <t>ユウエn</t>
    </rPh>
    <rPh sb="18" eb="19">
      <t>キリ</t>
    </rPh>
    <rPh sb="21" eb="24">
      <t>レイゾウ</t>
    </rPh>
    <rPh sb="29" eb="30">
      <t>ヒヤセィ</t>
    </rPh>
    <phoneticPr fontId="2"/>
  </si>
  <si>
    <t>・塩、ベーキングパウダー、粉糖、アーモンドプードル、薄力粉、強力粉は</t>
    <rPh sb="0" eb="1">
      <t>・</t>
    </rPh>
    <rPh sb="1" eb="2">
      <t>シオ</t>
    </rPh>
    <rPh sb="13" eb="15">
      <t>フントウ</t>
    </rPh>
    <rPh sb="26" eb="29">
      <t>ハクリキコ</t>
    </rPh>
    <rPh sb="30" eb="33">
      <t>キョウリキ</t>
    </rPh>
    <phoneticPr fontId="2"/>
  </si>
  <si>
    <t>合わせてふるっておく</t>
    <rPh sb="0" eb="1">
      <t>アワセ</t>
    </rPh>
    <phoneticPr fontId="2"/>
  </si>
  <si>
    <t>・全卵にバニラオイルを加え、混ぜる</t>
    <rPh sb="1" eb="3">
      <t>ゼンラ</t>
    </rPh>
    <rPh sb="11" eb="12">
      <t>クワエ</t>
    </rPh>
    <rPh sb="14" eb="15">
      <t>マゼ</t>
    </rPh>
    <phoneticPr fontId="2"/>
  </si>
  <si>
    <t>・全ての材料をフードプロセッサーに入れ、そぼろ状になるまで回す</t>
    <rPh sb="1" eb="2">
      <t>スベテ</t>
    </rPh>
    <rPh sb="17" eb="18">
      <t>イレ</t>
    </rPh>
    <rPh sb="29" eb="30">
      <t>マワス</t>
    </rPh>
    <phoneticPr fontId="2"/>
  </si>
  <si>
    <t>・15cmの型の底に敷き込み、190℃に予熱したオーブンで約15分焼成する</t>
    <rPh sb="6" eb="7">
      <t xml:space="preserve">カタ </t>
    </rPh>
    <rPh sb="8" eb="9">
      <t>ソコ</t>
    </rPh>
    <rPh sb="10" eb="11">
      <t>シキコミ</t>
    </rPh>
    <rPh sb="20" eb="22">
      <t>ヨネテゥ</t>
    </rPh>
    <rPh sb="32" eb="33">
      <t>フn</t>
    </rPh>
    <rPh sb="33" eb="35">
      <t>ショウセイス</t>
    </rPh>
    <phoneticPr fontId="2"/>
  </si>
  <si>
    <t>直径15cm,マンケ型1台分</t>
    <rPh sb="0" eb="2">
      <t>チョッケ</t>
    </rPh>
    <phoneticPr fontId="2"/>
  </si>
  <si>
    <t>・クリームチーズは常温に戻し、柔らかくしておく</t>
    <rPh sb="9" eb="11">
      <t>ジョウオn</t>
    </rPh>
    <rPh sb="12" eb="13">
      <t>モドセィ</t>
    </rPh>
    <rPh sb="15" eb="16">
      <t>ヤワラ</t>
    </rPh>
    <phoneticPr fontId="2"/>
  </si>
  <si>
    <t>・グラニュー糖、全卵を加え、ホイッパーですり混ぜる</t>
    <rPh sb="8" eb="10">
      <t>ゼンラ</t>
    </rPh>
    <rPh sb="11" eb="12">
      <t>クワエ</t>
    </rPh>
    <phoneticPr fontId="2"/>
  </si>
  <si>
    <t>・コーンスターチを加えて混ぜ合わせる</t>
    <rPh sb="9" eb="10">
      <t>クワエ</t>
    </rPh>
    <rPh sb="12" eb="13">
      <t>マゼ</t>
    </rPh>
    <phoneticPr fontId="2"/>
  </si>
  <si>
    <t>・生クリームを加えてホイッパーで混ぜ合わせ、漉しながら手鍋に入れる</t>
    <rPh sb="1" eb="2">
      <t>ナマクリーム</t>
    </rPh>
    <rPh sb="7" eb="8">
      <t>クワエ</t>
    </rPh>
    <rPh sb="22" eb="23">
      <t xml:space="preserve">コシナガラ </t>
    </rPh>
    <rPh sb="27" eb="29">
      <t>テナベ</t>
    </rPh>
    <rPh sb="30" eb="31">
      <t>イレ</t>
    </rPh>
    <phoneticPr fontId="2"/>
  </si>
  <si>
    <t>・弱火でとろみがつくまで煮る</t>
    <rPh sb="1" eb="3">
      <t>ヨワビ</t>
    </rPh>
    <rPh sb="12" eb="13">
      <t>ニル</t>
    </rPh>
    <phoneticPr fontId="2"/>
  </si>
  <si>
    <t>焼成190℃,約25分</t>
    <rPh sb="0" eb="2">
      <t>ショウセ</t>
    </rPh>
    <phoneticPr fontId="2"/>
  </si>
  <si>
    <t>・底生地をセットした型に流し込み、190℃に予熱したオーブンで約25分焼成する</t>
    <rPh sb="1" eb="4">
      <t>ソコキゼィ</t>
    </rPh>
    <rPh sb="10" eb="11">
      <t>カタ</t>
    </rPh>
    <rPh sb="12" eb="13">
      <t>ナガセィ</t>
    </rPh>
    <rPh sb="22" eb="24">
      <t>ヨネテゥ</t>
    </rPh>
    <rPh sb="34" eb="35">
      <t>フn</t>
    </rPh>
    <rPh sb="35" eb="37">
      <t>ショウセイ</t>
    </rPh>
    <phoneticPr fontId="2"/>
  </si>
  <si>
    <t>30g      ・型に絞り入れ、190℃で約15分焼成する</t>
    <rPh sb="10" eb="11">
      <t>カタn</t>
    </rPh>
    <rPh sb="12" eb="13">
      <t>シボr</t>
    </rPh>
    <rPh sb="22" eb="23">
      <t>ヤク</t>
    </rPh>
    <rPh sb="25" eb="26">
      <t>フn</t>
    </rPh>
    <rPh sb="26" eb="28">
      <t>ショウセ</t>
    </rPh>
    <phoneticPr fontId="2"/>
  </si>
  <si>
    <t>焼成190℃,約15分</t>
    <rPh sb="0" eb="2">
      <t>ショウセ</t>
    </rPh>
    <phoneticPr fontId="2"/>
  </si>
  <si>
    <t>ココット3台分</t>
    <rPh sb="5" eb="6">
      <t xml:space="preserve">ダイ </t>
    </rPh>
    <rPh sb="6" eb="7">
      <t>フn</t>
    </rPh>
    <phoneticPr fontId="2"/>
  </si>
  <si>
    <t>・牛乳、チョコレートチップを加え混ぜ合わせる</t>
    <rPh sb="1" eb="3">
      <t>ギュウ</t>
    </rPh>
    <rPh sb="14" eb="15">
      <t>クワエ</t>
    </rPh>
    <rPh sb="16" eb="17">
      <t>マゼアワセ</t>
    </rPh>
    <phoneticPr fontId="2"/>
  </si>
  <si>
    <t>16g</t>
    <phoneticPr fontId="2"/>
  </si>
  <si>
    <t>・常温に戻したバターに全卵を少しずつ加え、ホイッパーでしっかり混ぜ合わせる</t>
    <rPh sb="1" eb="3">
      <t>ジョウオn</t>
    </rPh>
    <rPh sb="11" eb="13">
      <t>ゼンラn</t>
    </rPh>
    <rPh sb="14" eb="15">
      <t>スコセィ</t>
    </rPh>
    <rPh sb="18" eb="19">
      <t>クワエ</t>
    </rPh>
    <rPh sb="31" eb="32">
      <t>マゼ</t>
    </rPh>
    <phoneticPr fontId="2"/>
  </si>
  <si>
    <t>・型に流し入れ、　ならし、170℃で約40分焼成する</t>
    <rPh sb="3" eb="4">
      <t>ナガセィ</t>
    </rPh>
    <rPh sb="13" eb="15">
      <t>リョウタn</t>
    </rPh>
    <rPh sb="16" eb="18">
      <t>キジガ</t>
    </rPh>
    <rPh sb="19" eb="20">
      <t>オオク</t>
    </rPh>
    <phoneticPr fontId="2"/>
  </si>
  <si>
    <t>・型のまま冷まし、表面をパン切り包丁で切り落とす</t>
    <rPh sb="1" eb="2">
      <t xml:space="preserve">カタ </t>
    </rPh>
    <rPh sb="5" eb="6">
      <t>サマセィ</t>
    </rPh>
    <rPh sb="9" eb="11">
      <t>ヒョウ</t>
    </rPh>
    <rPh sb="19" eb="20">
      <t>キリ</t>
    </rPh>
    <phoneticPr fontId="2"/>
  </si>
  <si>
    <t>・ピーカンナッツは粗く刻んでおく</t>
    <rPh sb="9" eb="10">
      <t>アラク</t>
    </rPh>
    <rPh sb="11" eb="12">
      <t>キザn</t>
    </rPh>
    <phoneticPr fontId="2"/>
  </si>
  <si>
    <t>ポンデリング</t>
    <phoneticPr fontId="2"/>
  </si>
  <si>
    <t>タピオカ澱粉</t>
    <phoneticPr fontId="2"/>
  </si>
  <si>
    <t>絹ごし豆腐</t>
    <rPh sb="0" eb="1">
      <t>キヌゴセィ</t>
    </rPh>
    <phoneticPr fontId="2"/>
  </si>
  <si>
    <t>蜂蜜</t>
    <rPh sb="0" eb="2">
      <t xml:space="preserve">ハチミツ </t>
    </rPh>
    <phoneticPr fontId="2"/>
  </si>
  <si>
    <t>・薄力粉、タピオカ澱粉、ベーキングパウダーを混ぜ合わせてふるう</t>
    <rPh sb="1" eb="4">
      <t>Cake Flourk</t>
    </rPh>
    <rPh sb="22" eb="23">
      <t>マゼ</t>
    </rPh>
    <phoneticPr fontId="2"/>
  </si>
  <si>
    <t>・グラニュー糖を加え、軽く混ぜ合わせる</t>
    <rPh sb="0" eb="1">
      <t>・</t>
    </rPh>
    <rPh sb="8" eb="9">
      <t>クワエ</t>
    </rPh>
    <rPh sb="11" eb="12">
      <t>カルク</t>
    </rPh>
    <rPh sb="13" eb="14">
      <t>マゼ</t>
    </rPh>
    <phoneticPr fontId="2"/>
  </si>
  <si>
    <t>・絹ごし豆腐は小さくカットし、全卵と共に加え混ぜ合わせる</t>
    <rPh sb="1" eb="2">
      <t>キヌゴシテ</t>
    </rPh>
    <rPh sb="7" eb="8">
      <t>チイサク</t>
    </rPh>
    <rPh sb="15" eb="17">
      <t>ゼンラ</t>
    </rPh>
    <rPh sb="18" eb="19">
      <t>トモニ</t>
    </rPh>
    <rPh sb="20" eb="21">
      <t>クワエ</t>
    </rPh>
    <rPh sb="22" eb="23">
      <t>マゼ</t>
    </rPh>
    <phoneticPr fontId="2"/>
  </si>
  <si>
    <t>・粉気がなくなる程度に混ぜ合わせたら、ドーナツのサイズにカットしたクッキングシート</t>
    <rPh sb="1" eb="3">
      <t>コナケガ</t>
    </rPh>
    <rPh sb="8" eb="10">
      <t>テイ</t>
    </rPh>
    <rPh sb="11" eb="12">
      <t>マゼ</t>
    </rPh>
    <phoneticPr fontId="2"/>
  </si>
  <si>
    <t>・170℃に熱した油にクッキングシートごと入れて揚げる</t>
    <rPh sb="6" eb="7">
      <t>ネッシタ</t>
    </rPh>
    <rPh sb="9" eb="10">
      <t>アブラ</t>
    </rPh>
    <rPh sb="21" eb="22">
      <t>イレ</t>
    </rPh>
    <rPh sb="24" eb="25">
      <t xml:space="preserve">アゲル </t>
    </rPh>
    <phoneticPr fontId="2"/>
  </si>
  <si>
    <t>・途中でクッキングシートを取り除く</t>
    <rPh sb="1" eb="3">
      <t>トチュウ</t>
    </rPh>
    <rPh sb="13" eb="14">
      <t>トリノゾク</t>
    </rPh>
    <phoneticPr fontId="2"/>
  </si>
  <si>
    <t>・3分程揚げ、両面程よい色づきになったら取り出し、油を切る</t>
    <rPh sb="2" eb="3">
      <t>フn</t>
    </rPh>
    <rPh sb="3" eb="4">
      <t xml:space="preserve">ホド </t>
    </rPh>
    <rPh sb="4" eb="5">
      <t xml:space="preserve">アゲ </t>
    </rPh>
    <rPh sb="7" eb="9">
      <t>リョウメ</t>
    </rPh>
    <rPh sb="9" eb="10">
      <t>ホドヨイ</t>
    </rPh>
    <rPh sb="12" eb="13">
      <t>イロヅキ</t>
    </rPh>
    <rPh sb="20" eb="21">
      <t>トリダセィ</t>
    </rPh>
    <rPh sb="25" eb="26">
      <t>アブラ</t>
    </rPh>
    <rPh sb="27" eb="28">
      <t xml:space="preserve">キル </t>
    </rPh>
    <phoneticPr fontId="2"/>
  </si>
  <si>
    <t>ドーナツ生地</t>
    <phoneticPr fontId="2"/>
  </si>
  <si>
    <t>ハニーグレーズ</t>
    <phoneticPr fontId="2"/>
  </si>
  <si>
    <t>・粉糖に牛乳、蜂蜜を加え、滑らかになるまでゴムベラで混ぜ合わせる</t>
    <rPh sb="1" eb="2">
      <t>フントウ</t>
    </rPh>
    <rPh sb="4" eb="6">
      <t>ギュウニュウ</t>
    </rPh>
    <rPh sb="7" eb="9">
      <t>ハチミテゥ</t>
    </rPh>
    <rPh sb="10" eb="11">
      <t>クワエ</t>
    </rPh>
    <rPh sb="13" eb="14">
      <t xml:space="preserve">ナメラカニナルマデ </t>
    </rPh>
    <rPh sb="26" eb="27">
      <t>マゼアワセ</t>
    </rPh>
    <phoneticPr fontId="2"/>
  </si>
  <si>
    <t>・ドーナツの表面をハニーグレーズにつけ、ひっくり返して固まるまで待つ</t>
    <rPh sb="6" eb="8">
      <t>ヒョウメn</t>
    </rPh>
    <rPh sb="27" eb="28">
      <t>カタマル</t>
    </rPh>
    <rPh sb="32" eb="33">
      <t>マテゥ</t>
    </rPh>
    <phoneticPr fontId="2"/>
  </si>
  <si>
    <t>170℃約3分</t>
    <rPh sb="4" eb="5">
      <t>ヤク</t>
    </rPh>
    <phoneticPr fontId="2"/>
  </si>
  <si>
    <t>卵白</t>
    <rPh sb="0" eb="1">
      <t>ランパク</t>
    </rPh>
    <phoneticPr fontId="2"/>
  </si>
  <si>
    <t>ラズベリーガナッシュ</t>
    <phoneticPr fontId="2"/>
  </si>
  <si>
    <t>・刻んだスイートチョコレートに加え、1分ほどそのまま置いておく</t>
    <rPh sb="1" eb="2">
      <t>キザn</t>
    </rPh>
    <rPh sb="15" eb="16">
      <t>クワエ</t>
    </rPh>
    <rPh sb="19" eb="20">
      <t>フンホド</t>
    </rPh>
    <rPh sb="26" eb="27">
      <t>オイテ</t>
    </rPh>
    <phoneticPr fontId="2"/>
  </si>
  <si>
    <t>・ホイッパーで泡立てないように中心から徐々に乳化させていく</t>
    <rPh sb="7" eb="9">
      <t>アワダテ</t>
    </rPh>
    <rPh sb="15" eb="17">
      <t>チュウ</t>
    </rPh>
    <rPh sb="19" eb="20">
      <t>ジョゼィオ</t>
    </rPh>
    <rPh sb="22" eb="24">
      <t>ニュウカ</t>
    </rPh>
    <phoneticPr fontId="2"/>
  </si>
  <si>
    <t>・粗熱が取れたらフランボワーズリキュールを加える</t>
    <rPh sb="1" eb="3">
      <t>アラネテゥ</t>
    </rPh>
    <rPh sb="4" eb="5">
      <t>トレタ</t>
    </rPh>
    <rPh sb="21" eb="22">
      <t>クワエ</t>
    </rPh>
    <phoneticPr fontId="2"/>
  </si>
  <si>
    <t>・40℃まで冷めたら小さく切った無塩バターを加え、ゴムベラでよく混ぜ合わせる</t>
    <rPh sb="6" eb="7">
      <t>サメタ</t>
    </rPh>
    <rPh sb="10" eb="11">
      <t>チイサク</t>
    </rPh>
    <rPh sb="16" eb="18">
      <t>ムエn</t>
    </rPh>
    <rPh sb="22" eb="23">
      <t>クワエ</t>
    </rPh>
    <phoneticPr fontId="2"/>
  </si>
  <si>
    <t>・沸騰したら火を止め、タピオカ澱粉を加え、ゴムベラで混ぜ合わせる</t>
    <rPh sb="1" eb="3">
      <t>フットウ</t>
    </rPh>
    <rPh sb="6" eb="7">
      <t>ヒヲ</t>
    </rPh>
    <rPh sb="18" eb="19">
      <t>クワエ</t>
    </rPh>
    <rPh sb="26" eb="27">
      <t>マゼ</t>
    </rPh>
    <phoneticPr fontId="2"/>
  </si>
  <si>
    <t>・手でしっかりとまとめる</t>
    <rPh sb="1" eb="2">
      <t>テデ</t>
    </rPh>
    <phoneticPr fontId="2"/>
  </si>
  <si>
    <t>1つ</t>
    <phoneticPr fontId="2"/>
  </si>
  <si>
    <t>・全体に軽くタピオカ澱粉をまぶし、沸騰したお湯で約50分茹でる</t>
    <rPh sb="1" eb="3">
      <t>ゼンタイ</t>
    </rPh>
    <rPh sb="4" eb="5">
      <t>カルク</t>
    </rPh>
    <rPh sb="17" eb="19">
      <t>フットウ</t>
    </rPh>
    <rPh sb="24" eb="25">
      <t>ヤク</t>
    </rPh>
    <rPh sb="27" eb="28">
      <t>フn</t>
    </rPh>
    <rPh sb="28" eb="29">
      <t>ユデ</t>
    </rPh>
    <phoneticPr fontId="2"/>
  </si>
  <si>
    <t>フレンチトースト</t>
    <phoneticPr fontId="2"/>
  </si>
  <si>
    <t>　</t>
    <phoneticPr fontId="2"/>
  </si>
  <si>
    <t>3個分</t>
    <rPh sb="1" eb="2">
      <t xml:space="preserve">コ </t>
    </rPh>
    <phoneticPr fontId="2"/>
  </si>
  <si>
    <t>の上にひと玉ずつ計8玉置いていく（1玉13g）</t>
    <rPh sb="1" eb="2">
      <t>ウエ</t>
    </rPh>
    <rPh sb="8" eb="9">
      <t xml:space="preserve">ケイ </t>
    </rPh>
    <rPh sb="10" eb="11">
      <t>タマ</t>
    </rPh>
    <rPh sb="11" eb="12">
      <t>オイ</t>
    </rPh>
    <rPh sb="18" eb="19">
      <t xml:space="preserve">タマ </t>
    </rPh>
    <phoneticPr fontId="2"/>
  </si>
  <si>
    <t>・人肌程度に温めた全卵を数回に分けて加え、その都度ゴムベラでしっかりと</t>
    <rPh sb="1" eb="2">
      <t>ヒト</t>
    </rPh>
    <rPh sb="9" eb="10">
      <t>ゼンラn</t>
    </rPh>
    <rPh sb="12" eb="14">
      <t>スウカイ</t>
    </rPh>
    <rPh sb="15" eb="16">
      <t>ワケ</t>
    </rPh>
    <phoneticPr fontId="2"/>
  </si>
  <si>
    <t>・グラニュー糖を加え、ゴムベラですり混ぜる</t>
    <rPh sb="8" eb="9">
      <t>クワエ</t>
    </rPh>
    <phoneticPr fontId="2"/>
  </si>
  <si>
    <t>食用色素（赤）</t>
    <rPh sb="0" eb="4">
      <t>ショク</t>
    </rPh>
    <rPh sb="5" eb="6">
      <t xml:space="preserve">アカ </t>
    </rPh>
    <phoneticPr fontId="2"/>
  </si>
  <si>
    <t>バゲット</t>
    <phoneticPr fontId="2"/>
  </si>
  <si>
    <t>3個</t>
    <rPh sb="1" eb="2">
      <t xml:space="preserve">コ </t>
    </rPh>
    <phoneticPr fontId="2"/>
  </si>
  <si>
    <t>185g</t>
    <phoneticPr fontId="2"/>
  </si>
  <si>
    <t>3,4滴</t>
    <rPh sb="3" eb="4">
      <t xml:space="preserve">テキ </t>
    </rPh>
    <phoneticPr fontId="2"/>
  </si>
  <si>
    <t>三温糖</t>
    <rPh sb="0" eb="3">
      <t>サンオn</t>
    </rPh>
    <phoneticPr fontId="2"/>
  </si>
  <si>
    <t>・全卵に牛乳、グラニュー糖、バニラエッセンスを加えて混ぜ合わせる</t>
    <rPh sb="1" eb="3">
      <t>ゼンラn</t>
    </rPh>
    <rPh sb="4" eb="6">
      <t>ギュウ</t>
    </rPh>
    <rPh sb="23" eb="24">
      <t>クワエ</t>
    </rPh>
    <rPh sb="26" eb="27">
      <t>マゼ</t>
    </rPh>
    <phoneticPr fontId="2"/>
  </si>
  <si>
    <t>・バットなどに入れ、厚め（3cmほど）にスライスしたバゲットを浸す</t>
    <rPh sb="0" eb="1">
      <t>・</t>
    </rPh>
    <rPh sb="7" eb="8">
      <t>イレ</t>
    </rPh>
    <rPh sb="10" eb="11">
      <t xml:space="preserve">アツメ </t>
    </rPh>
    <rPh sb="31" eb="32">
      <t xml:space="preserve">ヒタスラ </t>
    </rPh>
    <phoneticPr fontId="2"/>
  </si>
  <si>
    <t>・一晩浸けてしっかりと染み込ませる</t>
    <rPh sb="1" eb="3">
      <t>ヒトバn</t>
    </rPh>
    <rPh sb="3" eb="4">
      <t xml:space="preserve">ツケテモ </t>
    </rPh>
    <rPh sb="11" eb="12">
      <t>シミコマセ</t>
    </rPh>
    <phoneticPr fontId="2"/>
  </si>
  <si>
    <t>・熱したフライパンにバターを溶かし、両面しっかりと焦げ目をつける</t>
    <rPh sb="1" eb="2">
      <t>ネッシタ</t>
    </rPh>
    <rPh sb="14" eb="15">
      <t>トカセィ</t>
    </rPh>
    <rPh sb="18" eb="20">
      <t>リョウメ</t>
    </rPh>
    <rPh sb="25" eb="26">
      <t>コゲ</t>
    </rPh>
    <phoneticPr fontId="2"/>
  </si>
  <si>
    <t>・両面に粉糖と三温糖を合わせたものをふりかける</t>
    <rPh sb="1" eb="3">
      <t>リョウメ</t>
    </rPh>
    <rPh sb="4" eb="6">
      <t>フントウ</t>
    </rPh>
    <rPh sb="7" eb="10">
      <t>サンオn</t>
    </rPh>
    <rPh sb="11" eb="12">
      <t>アワセ</t>
    </rPh>
    <phoneticPr fontId="2"/>
  </si>
  <si>
    <t>・オーブン皿に移し、200℃のオーブンで約15分焼成する</t>
    <rPh sb="7" eb="8">
      <t xml:space="preserve">ウツシテ </t>
    </rPh>
    <rPh sb="23" eb="24">
      <t>フn</t>
    </rPh>
    <rPh sb="24" eb="26">
      <t>ショウセイ</t>
    </rPh>
    <phoneticPr fontId="2"/>
  </si>
  <si>
    <t>（途中でひっくり返してあげると両面とも綺麗に焼けます！）</t>
    <rPh sb="1" eb="3">
      <t>トチュウ</t>
    </rPh>
    <rPh sb="15" eb="17">
      <t>リョウメn</t>
    </rPh>
    <rPh sb="19" eb="21">
      <t>キレイ</t>
    </rPh>
    <rPh sb="22" eb="23">
      <t>ヤケマス</t>
    </rPh>
    <phoneticPr fontId="2"/>
  </si>
  <si>
    <t>・お皿に盛り付け、溶けない粉糖を振りかける</t>
    <rPh sb="2" eb="3">
      <t>サラ</t>
    </rPh>
    <rPh sb="4" eb="5">
      <t>モリツケ</t>
    </rPh>
    <rPh sb="9" eb="10">
      <t>トケナイ</t>
    </rPh>
    <rPh sb="16" eb="17">
      <t xml:space="preserve">フリカケル </t>
    </rPh>
    <phoneticPr fontId="2"/>
  </si>
  <si>
    <t>バナナのソテー</t>
    <phoneticPr fontId="2"/>
  </si>
  <si>
    <t>バナナ</t>
    <phoneticPr fontId="2"/>
  </si>
  <si>
    <t>1本</t>
    <rPh sb="1" eb="2">
      <t>ホn</t>
    </rPh>
    <phoneticPr fontId="2"/>
  </si>
  <si>
    <t>シナモンパウダー</t>
    <phoneticPr fontId="2"/>
  </si>
  <si>
    <t>キャラメルソース</t>
    <phoneticPr fontId="2"/>
  </si>
  <si>
    <t>・バナナを半分の長さに切り、縦に半分に切る</t>
    <rPh sb="5" eb="7">
      <t>ハンブn</t>
    </rPh>
    <rPh sb="8" eb="9">
      <t>ナガサ</t>
    </rPh>
    <rPh sb="11" eb="12">
      <t>キリ</t>
    </rPh>
    <rPh sb="16" eb="18">
      <t>ハンブn</t>
    </rPh>
    <rPh sb="19" eb="20">
      <t>キル</t>
    </rPh>
    <phoneticPr fontId="2"/>
  </si>
  <si>
    <t>・グラニュー糖を切り口にまぶし、しっかりと押し付ける</t>
    <rPh sb="8" eb="9">
      <t>キリクティ</t>
    </rPh>
    <rPh sb="21" eb="22">
      <t>オシツケ</t>
    </rPh>
    <phoneticPr fontId="2"/>
  </si>
  <si>
    <t>・温めたフライパンに、切り口を下にしてバナナを焼く</t>
    <rPh sb="1" eb="2">
      <t>アタタメ</t>
    </rPh>
    <rPh sb="11" eb="12">
      <t>キリクティ</t>
    </rPh>
    <rPh sb="15" eb="16">
      <t>シタニ</t>
    </rPh>
    <rPh sb="23" eb="24">
      <t>ヤク</t>
    </rPh>
    <phoneticPr fontId="2"/>
  </si>
  <si>
    <t>・グラニュー糖が溶け、キャラメル状になるのが見えるくらいまで焼く</t>
    <rPh sb="1" eb="2">
      <t>グラニュートウ</t>
    </rPh>
    <rPh sb="8" eb="9">
      <t xml:space="preserve">トケテ </t>
    </rPh>
    <rPh sb="22" eb="23">
      <t>ミエ</t>
    </rPh>
    <rPh sb="30" eb="31">
      <t xml:space="preserve">ヤク </t>
    </rPh>
    <phoneticPr fontId="2"/>
  </si>
  <si>
    <t>・裏返し、バターを溶かしてなじませる</t>
    <rPh sb="1" eb="3">
      <t>ウラガエ</t>
    </rPh>
    <rPh sb="9" eb="10">
      <t>トカセィ</t>
    </rPh>
    <phoneticPr fontId="2"/>
  </si>
  <si>
    <t>・キャラメルソースをかけて完成</t>
    <rPh sb="13" eb="15">
      <t>カンセイ</t>
    </rPh>
    <phoneticPr fontId="2"/>
  </si>
  <si>
    <t>盛り付け</t>
    <rPh sb="0" eb="1">
      <t>モリツケ</t>
    </rPh>
    <phoneticPr fontId="2"/>
  </si>
  <si>
    <t>ベリー</t>
    <phoneticPr fontId="2"/>
  </si>
  <si>
    <t>焼成200℃,約15分</t>
    <rPh sb="0" eb="2">
      <t>ショウセ</t>
    </rPh>
    <phoneticPr fontId="2"/>
  </si>
  <si>
    <t>エクレア</t>
    <phoneticPr fontId="2"/>
  </si>
  <si>
    <t>・その都度ゴムベラでしっかりと乳化させ、ヘラで持ち上げた時ボトッと落ちて</t>
    <rPh sb="15" eb="17">
      <t>ニュウカ</t>
    </rPh>
    <rPh sb="33" eb="34">
      <t>オティ</t>
    </rPh>
    <phoneticPr fontId="2"/>
  </si>
  <si>
    <t>ヘラにも残る程度の固さになるまで卵を加える（シュークリームの時より固く仕上げます）</t>
    <rPh sb="4" eb="5">
      <t>ノコル</t>
    </rPh>
    <rPh sb="6" eb="8">
      <t>テイド</t>
    </rPh>
    <rPh sb="9" eb="10">
      <t xml:space="preserve">カタサ </t>
    </rPh>
    <rPh sb="16" eb="17">
      <t>タマゴ</t>
    </rPh>
    <rPh sb="33" eb="34">
      <t xml:space="preserve">カタク </t>
    </rPh>
    <rPh sb="35" eb="37">
      <t>シアゲ</t>
    </rPh>
    <phoneticPr fontId="2"/>
  </si>
  <si>
    <t>・星口金で10cmほどの長さに絞る</t>
    <rPh sb="1" eb="4">
      <t>ホシクチグ</t>
    </rPh>
    <rPh sb="12" eb="13">
      <t>ナガサ</t>
    </rPh>
    <rPh sb="15" eb="16">
      <t>シボル</t>
    </rPh>
    <phoneticPr fontId="2"/>
  </si>
  <si>
    <t>・軽く霧吹きをかけ、180℃のオーブンで約40分焼成し、オーブンを切って10分ほど</t>
    <rPh sb="1" eb="2">
      <t>カルク</t>
    </rPh>
    <rPh sb="3" eb="5">
      <t>キリフキ</t>
    </rPh>
    <rPh sb="23" eb="24">
      <t>フn</t>
    </rPh>
    <rPh sb="24" eb="26">
      <t>ショウセイ</t>
    </rPh>
    <rPh sb="33" eb="34">
      <t>キッテ</t>
    </rPh>
    <rPh sb="38" eb="39">
      <t>フn</t>
    </rPh>
    <phoneticPr fontId="2"/>
  </si>
  <si>
    <t>・ディプロマットの一部をチョコレートに加えて混ぜ合わせ、全体に戻して混ぜ合わせる</t>
    <rPh sb="9" eb="11">
      <t>イチブ</t>
    </rPh>
    <rPh sb="19" eb="20">
      <t>クワエ</t>
    </rPh>
    <rPh sb="22" eb="23">
      <t>マゼ</t>
    </rPh>
    <rPh sb="28" eb="30">
      <t>ゼンタイ</t>
    </rPh>
    <rPh sb="31" eb="32">
      <t>モドセィ</t>
    </rPh>
    <rPh sb="34" eb="35">
      <t>マゼアワセ</t>
    </rPh>
    <phoneticPr fontId="2"/>
  </si>
  <si>
    <t>パータ・シュー（シュー生地）</t>
    <phoneticPr fontId="2"/>
  </si>
  <si>
    <t>・余った全卵をハケで表面に塗る</t>
    <rPh sb="4" eb="6">
      <t>ヒョウメn</t>
    </rPh>
    <rPh sb="7" eb="8">
      <t>ヌル</t>
    </rPh>
    <phoneticPr fontId="2"/>
  </si>
  <si>
    <t>ディプロマット</t>
    <phoneticPr fontId="2"/>
  </si>
  <si>
    <t>食用色素（赤）</t>
    <rPh sb="0" eb="4">
      <t>ショク</t>
    </rPh>
    <rPh sb="5" eb="6">
      <t>アカ</t>
    </rPh>
    <phoneticPr fontId="2"/>
  </si>
  <si>
    <t>・ふるった抹茶を加えて混ぜ合わせる</t>
    <rPh sb="5" eb="7">
      <t>マッティア</t>
    </rPh>
    <rPh sb="8" eb="9">
      <t>クワエ</t>
    </rPh>
    <rPh sb="11" eb="12">
      <t>マゼ</t>
    </rPh>
    <phoneticPr fontId="2"/>
  </si>
  <si>
    <t>・ラズベリーピューレ、ラズベリーリキュールを加えて混ぜ合わせる</t>
    <rPh sb="22" eb="23">
      <t>クワエ</t>
    </rPh>
    <rPh sb="25" eb="26">
      <t>マゼ</t>
    </rPh>
    <phoneticPr fontId="2"/>
  </si>
  <si>
    <t>・ブルーベリーをミキサーかハンドブレンダーで撹拌し、漉して加え混ぜ合わせる</t>
    <rPh sb="22" eb="24">
      <t>カクハn</t>
    </rPh>
    <rPh sb="26" eb="27">
      <t xml:space="preserve">コシテ </t>
    </rPh>
    <rPh sb="29" eb="30">
      <t>クワエ</t>
    </rPh>
    <rPh sb="31" eb="32">
      <t>マゼ</t>
    </rPh>
    <phoneticPr fontId="2"/>
  </si>
  <si>
    <t>【チョコレート】</t>
    <phoneticPr fontId="2"/>
  </si>
  <si>
    <t>【抹茶】</t>
    <rPh sb="0" eb="2">
      <t>マッティア</t>
    </rPh>
    <phoneticPr fontId="2"/>
  </si>
  <si>
    <t>【ラズベリー】</t>
    <phoneticPr fontId="2"/>
  </si>
  <si>
    <t>【ブルーベリー】</t>
    <phoneticPr fontId="2"/>
  </si>
  <si>
    <t>フォンダンペースト</t>
    <phoneticPr fontId="2"/>
  </si>
  <si>
    <t>ラズベリーホール</t>
    <phoneticPr fontId="2"/>
  </si>
  <si>
    <t>食用色素（赤+青）</t>
    <rPh sb="0" eb="4">
      <t>ショク</t>
    </rPh>
    <rPh sb="5" eb="6">
      <t>アカ</t>
    </rPh>
    <rPh sb="7" eb="8">
      <t>アオ</t>
    </rPh>
    <phoneticPr fontId="2"/>
  </si>
  <si>
    <t>ブルーベリーホール</t>
    <phoneticPr fontId="2"/>
  </si>
  <si>
    <t>桃のタルト</t>
    <rPh sb="0" eb="1">
      <t>モモノ</t>
    </rPh>
    <phoneticPr fontId="2"/>
  </si>
  <si>
    <t>・生クリームにグラニュー糖を加え10分立てまで泡立てる</t>
    <rPh sb="1" eb="2">
      <t>ナマクリーム</t>
    </rPh>
    <rPh sb="14" eb="15">
      <t>クワエ</t>
    </rPh>
    <rPh sb="18" eb="19">
      <t>フn</t>
    </rPh>
    <rPh sb="19" eb="20">
      <t xml:space="preserve">タテ </t>
    </rPh>
    <rPh sb="23" eb="25">
      <t>アワダテ</t>
    </rPh>
    <phoneticPr fontId="2"/>
  </si>
  <si>
    <t>クレーム・パティシエール（カスタードクリーム）</t>
    <phoneticPr fontId="2"/>
  </si>
  <si>
    <t>パートブリゼ（タルト台）</t>
    <rPh sb="10" eb="11">
      <t>ダイ</t>
    </rPh>
    <phoneticPr fontId="2"/>
  </si>
  <si>
    <t>薄力粉</t>
    <rPh sb="0" eb="1">
      <t>Cake Flourk</t>
    </rPh>
    <phoneticPr fontId="2"/>
  </si>
  <si>
    <t>62g</t>
    <phoneticPr fontId="2"/>
  </si>
  <si>
    <t>・バターは1cm角にカット、薄力粉はふるって冷蔵庫でしっかり冷やしておく</t>
    <rPh sb="14" eb="17">
      <t>Cake Flourk</t>
    </rPh>
    <rPh sb="22" eb="25">
      <t>レイゾウ</t>
    </rPh>
    <phoneticPr fontId="2"/>
  </si>
  <si>
    <t>・卵黄、水、塩を合わせ、冷蔵庫でしっかり冷やす</t>
    <rPh sb="1" eb="3">
      <t>ランオウ</t>
    </rPh>
    <rPh sb="4" eb="5">
      <t>ミズ</t>
    </rPh>
    <rPh sb="6" eb="7">
      <t>シオ</t>
    </rPh>
    <rPh sb="8" eb="9">
      <t>アワセ</t>
    </rPh>
    <rPh sb="12" eb="15">
      <t>レイゾウ</t>
    </rPh>
    <phoneticPr fontId="2"/>
  </si>
  <si>
    <t>・よく冷やしたバターに薄力粉を加え、カードで細かく刻む</t>
    <rPh sb="3" eb="4">
      <t>ヒヤセィ</t>
    </rPh>
    <rPh sb="11" eb="14">
      <t>Cake Flourk</t>
    </rPh>
    <rPh sb="15" eb="16">
      <t>クワエ</t>
    </rPh>
    <rPh sb="22" eb="23">
      <t>コマカ</t>
    </rPh>
    <phoneticPr fontId="2"/>
  </si>
  <si>
    <t>・バターが細かくなってきたら手で擦り合わせて粉状にしていく（サブラージュ）</t>
    <rPh sb="5" eb="6">
      <t>コマカ</t>
    </rPh>
    <rPh sb="14" eb="15">
      <t>テデ</t>
    </rPh>
    <rPh sb="16" eb="17">
      <t>コスリアワセ</t>
    </rPh>
    <rPh sb="22" eb="24">
      <t>コナジョウ</t>
    </rPh>
    <phoneticPr fontId="2"/>
  </si>
  <si>
    <t>・室温が高い場合はサブラージュが終わった段階で再度冷蔵庫でしっかりと冷やす</t>
    <rPh sb="1" eb="3">
      <t>シツオn</t>
    </rPh>
    <rPh sb="4" eb="5">
      <t>タカイ</t>
    </rPh>
    <rPh sb="16" eb="17">
      <t>オワッタ</t>
    </rPh>
    <rPh sb="20" eb="22">
      <t>ダンカイ</t>
    </rPh>
    <rPh sb="23" eb="25">
      <t>サイド</t>
    </rPh>
    <rPh sb="25" eb="28">
      <t>レイ</t>
    </rPh>
    <phoneticPr fontId="2"/>
  </si>
  <si>
    <t>・合わせておいた卵黄、水、塩を加え、ゴムベラで切るように混ぜる</t>
    <rPh sb="1" eb="2">
      <t>アワセ</t>
    </rPh>
    <rPh sb="8" eb="10">
      <t>ランオウ</t>
    </rPh>
    <rPh sb="11" eb="12">
      <t>ミズ</t>
    </rPh>
    <rPh sb="13" eb="14">
      <t>シオ</t>
    </rPh>
    <rPh sb="15" eb="16">
      <t>クワエ</t>
    </rPh>
    <rPh sb="23" eb="24">
      <t>キルヨ</t>
    </rPh>
    <rPh sb="28" eb="29">
      <t>マゼ</t>
    </rPh>
    <phoneticPr fontId="2"/>
  </si>
  <si>
    <t>・生地がまとまったらめん棒で軽く伸ばし、折りたたむ。これを3回繰り返す</t>
    <rPh sb="1" eb="3">
      <t>キジガ</t>
    </rPh>
    <rPh sb="12" eb="13">
      <t xml:space="preserve">ボウ </t>
    </rPh>
    <rPh sb="14" eb="15">
      <t>カルク</t>
    </rPh>
    <rPh sb="16" eb="17">
      <t>ノバセィ</t>
    </rPh>
    <rPh sb="20" eb="21">
      <t>オリタタム</t>
    </rPh>
    <rPh sb="30" eb="31">
      <t>カイ</t>
    </rPh>
    <rPh sb="31" eb="32">
      <t>クリカエス</t>
    </rPh>
    <phoneticPr fontId="2"/>
  </si>
  <si>
    <t>・生地をラップに包み、冷蔵庫で1時間冷やす</t>
    <rPh sb="1" eb="2">
      <t>キジヲ</t>
    </rPh>
    <rPh sb="8" eb="9">
      <t>ツツミ</t>
    </rPh>
    <rPh sb="11" eb="14">
      <t>レイゾウ</t>
    </rPh>
    <rPh sb="16" eb="18">
      <t>ジカn</t>
    </rPh>
    <rPh sb="18" eb="19">
      <t>ヒヤス</t>
    </rPh>
    <phoneticPr fontId="2"/>
  </si>
  <si>
    <t>直径6cm,タルト型2台分</t>
    <rPh sb="0" eb="2">
      <t>チョッケ</t>
    </rPh>
    <phoneticPr fontId="2"/>
  </si>
  <si>
    <t>・生地の上にクッキングシートを敷き、タルトストーンを乗せる</t>
    <rPh sb="1" eb="3">
      <t>キゼィ</t>
    </rPh>
    <rPh sb="15" eb="16">
      <t xml:space="preserve">シキ </t>
    </rPh>
    <rPh sb="26" eb="27">
      <t xml:space="preserve">ノセル </t>
    </rPh>
    <phoneticPr fontId="2"/>
  </si>
  <si>
    <t>・生クリームにグラニュー糖を加えピンとツノが立つまで泡立てる</t>
    <rPh sb="1" eb="2">
      <t>ナマクリーム</t>
    </rPh>
    <rPh sb="14" eb="15">
      <t>クワエ</t>
    </rPh>
    <rPh sb="22" eb="23">
      <t xml:space="preserve">タツ </t>
    </rPh>
    <rPh sb="26" eb="28">
      <t>アワダ</t>
    </rPh>
    <phoneticPr fontId="2"/>
  </si>
  <si>
    <t>桃のコンポート</t>
    <rPh sb="0" eb="1">
      <t>モモノ</t>
    </rPh>
    <phoneticPr fontId="2"/>
  </si>
  <si>
    <t>桃</t>
    <rPh sb="0" eb="1">
      <t xml:space="preserve">モモ </t>
    </rPh>
    <phoneticPr fontId="2"/>
  </si>
  <si>
    <t>2個</t>
    <rPh sb="0" eb="1">
      <t xml:space="preserve">コ </t>
    </rPh>
    <phoneticPr fontId="2"/>
  </si>
  <si>
    <t>白ワイン</t>
    <rPh sb="0" eb="1">
      <t>シロワイn</t>
    </rPh>
    <phoneticPr fontId="2"/>
  </si>
  <si>
    <t>レモン</t>
    <phoneticPr fontId="2"/>
  </si>
  <si>
    <t>500g</t>
    <phoneticPr fontId="2"/>
  </si>
  <si>
    <t>・桃、レモンは表面を流水でしっかり洗っておく</t>
    <rPh sb="1" eb="2">
      <t>モモ</t>
    </rPh>
    <rPh sb="7" eb="9">
      <t>ヒョウ</t>
    </rPh>
    <rPh sb="10" eb="12">
      <t>リュウスイ</t>
    </rPh>
    <rPh sb="17" eb="18">
      <t>アラッテ</t>
    </rPh>
    <phoneticPr fontId="2"/>
  </si>
  <si>
    <t>・桃の底面をナイフで丸く切り込み、スプーンで種をこそぎとる</t>
    <rPh sb="3" eb="5">
      <t>ソコ</t>
    </rPh>
    <rPh sb="10" eb="11">
      <t>マルク</t>
    </rPh>
    <rPh sb="12" eb="13">
      <t>キリ</t>
    </rPh>
    <rPh sb="22" eb="23">
      <t>タネ</t>
    </rPh>
    <phoneticPr fontId="2"/>
  </si>
  <si>
    <t>・レモンは輪切りにする</t>
    <rPh sb="5" eb="7">
      <t>ワギリ</t>
    </rPh>
    <phoneticPr fontId="2"/>
  </si>
  <si>
    <t>・材料を全て手鍋に入れ加熱し、沸騰したら弱火に落として10分程煮込む</t>
    <rPh sb="1" eb="3">
      <t>ザイリョウ</t>
    </rPh>
    <rPh sb="4" eb="5">
      <t>スベテ</t>
    </rPh>
    <rPh sb="6" eb="8">
      <t>テナベ</t>
    </rPh>
    <rPh sb="9" eb="10">
      <t>イレ</t>
    </rPh>
    <rPh sb="11" eb="13">
      <t>カネテゥ</t>
    </rPh>
    <rPh sb="15" eb="17">
      <t>フットウ</t>
    </rPh>
    <rPh sb="20" eb="22">
      <t>ヨワビ</t>
    </rPh>
    <rPh sb="29" eb="30">
      <t>フn</t>
    </rPh>
    <rPh sb="30" eb="31">
      <t xml:space="preserve">ホド </t>
    </rPh>
    <rPh sb="31" eb="33">
      <t>ニコム</t>
    </rPh>
    <phoneticPr fontId="2"/>
  </si>
  <si>
    <t>・桃を氷水に取り、皮を取り除く</t>
    <rPh sb="3" eb="5">
      <t>コオリ</t>
    </rPh>
    <rPh sb="6" eb="7">
      <t xml:space="preserve">トリ </t>
    </rPh>
    <rPh sb="9" eb="10">
      <t>カワヲ</t>
    </rPh>
    <rPh sb="11" eb="12">
      <t>トリン</t>
    </rPh>
    <phoneticPr fontId="2"/>
  </si>
  <si>
    <t>・コンポート液に戻し、冷蔵庫で冷やしておく</t>
    <rPh sb="6" eb="7">
      <t>エキ</t>
    </rPh>
    <rPh sb="8" eb="9">
      <t>モドセィ</t>
    </rPh>
    <rPh sb="11" eb="14">
      <t>レイゾウ</t>
    </rPh>
    <rPh sb="15" eb="16">
      <t>ヒヤセィ</t>
    </rPh>
    <phoneticPr fontId="2"/>
  </si>
  <si>
    <t>コーティングチョコレート</t>
    <phoneticPr fontId="2"/>
  </si>
  <si>
    <t>（パータ・グラッセ）</t>
    <phoneticPr fontId="2"/>
  </si>
  <si>
    <t>ラズベリージャム</t>
    <phoneticPr fontId="2"/>
  </si>
  <si>
    <t>・粗熱が取れたら溶かしたパータグラッセで薄くコーティングする</t>
    <rPh sb="1" eb="3">
      <t>アラネテゥ</t>
    </rPh>
    <rPh sb="4" eb="5">
      <t>トレタ</t>
    </rPh>
    <rPh sb="8" eb="9">
      <t>トカセィ</t>
    </rPh>
    <rPh sb="20" eb="21">
      <t>ウスク</t>
    </rPh>
    <phoneticPr fontId="2"/>
  </si>
  <si>
    <t>・ナパージュヌートルにラズベリージャムを加え混ぜ、漉して使う</t>
    <rPh sb="20" eb="21">
      <t>クワエ</t>
    </rPh>
    <rPh sb="22" eb="23">
      <t>マゼ</t>
    </rPh>
    <rPh sb="25" eb="26">
      <t>コシテ</t>
    </rPh>
    <phoneticPr fontId="2"/>
  </si>
  <si>
    <t>・タルト台にバニラアイスを詰め、上に桃を置く</t>
    <rPh sb="4" eb="5">
      <t>ダイ</t>
    </rPh>
    <rPh sb="13" eb="14">
      <t>ツメル</t>
    </rPh>
    <rPh sb="16" eb="17">
      <t>ウエニ</t>
    </rPh>
    <rPh sb="18" eb="19">
      <t>モモ</t>
    </rPh>
    <rPh sb="20" eb="21">
      <t xml:space="preserve">オク </t>
    </rPh>
    <phoneticPr fontId="2"/>
  </si>
  <si>
    <t>・桃のコンポートの水気を切り、中にシャンティとカスタードクリームを絞り入れる</t>
    <rPh sb="1" eb="2">
      <t>モモ</t>
    </rPh>
    <rPh sb="9" eb="11">
      <t>ミズ</t>
    </rPh>
    <rPh sb="12" eb="13">
      <t>キリ</t>
    </rPh>
    <rPh sb="15" eb="16">
      <t>ナカ</t>
    </rPh>
    <rPh sb="33" eb="34">
      <t>シボリイレ</t>
    </rPh>
    <phoneticPr fontId="2"/>
  </si>
  <si>
    <t>・ナパージュをかける</t>
    <phoneticPr fontId="2"/>
  </si>
  <si>
    <t>フリーズドライストロベリー</t>
    <phoneticPr fontId="2"/>
  </si>
  <si>
    <t>レモンカード</t>
    <phoneticPr fontId="2"/>
  </si>
  <si>
    <t>レモンタルト</t>
    <phoneticPr fontId="2"/>
  </si>
  <si>
    <t>直径15cm,タルト型1台分</t>
    <rPh sb="0" eb="2">
      <t>チョッケ</t>
    </rPh>
    <phoneticPr fontId="2"/>
  </si>
  <si>
    <t>板ゼラチン</t>
    <rPh sb="0" eb="1">
      <t>イタゼラ</t>
    </rPh>
    <phoneticPr fontId="2"/>
  </si>
  <si>
    <t>レモン表皮</t>
    <rPh sb="3" eb="5">
      <t>ヒョウ</t>
    </rPh>
    <phoneticPr fontId="2"/>
  </si>
  <si>
    <t>1個分</t>
    <rPh sb="1" eb="2">
      <t xml:space="preserve">コ </t>
    </rPh>
    <rPh sb="2" eb="3">
      <t>ブn</t>
    </rPh>
    <phoneticPr fontId="2"/>
  </si>
  <si>
    <t>・全卵、卵黄にグラニュー糖を加え、白っぽくなるまですり混ぜる（ブランシール）</t>
    <rPh sb="1" eb="3">
      <t>ゼンラn</t>
    </rPh>
    <rPh sb="4" eb="6">
      <t>ランオウ</t>
    </rPh>
    <rPh sb="14" eb="15">
      <t>クワエ</t>
    </rPh>
    <rPh sb="17" eb="18">
      <t>シロッポ</t>
    </rPh>
    <phoneticPr fontId="2"/>
  </si>
  <si>
    <t>・レモン汁、レモン表皮を合わせて手鍋で沸騰直前まで温める</t>
    <rPh sb="12" eb="13">
      <t>アワセ</t>
    </rPh>
    <rPh sb="16" eb="18">
      <t>テナベ</t>
    </rPh>
    <rPh sb="19" eb="23">
      <t>フットウ</t>
    </rPh>
    <rPh sb="25" eb="26">
      <t>アタタメ</t>
    </rPh>
    <phoneticPr fontId="2"/>
  </si>
  <si>
    <t>・全卵に混ぜながらレモン汁を加える</t>
    <rPh sb="1" eb="2">
      <t>ゼンラn</t>
    </rPh>
    <rPh sb="4" eb="5">
      <t>マゼ</t>
    </rPh>
    <rPh sb="14" eb="15">
      <t>クワエル</t>
    </rPh>
    <phoneticPr fontId="2"/>
  </si>
  <si>
    <t>・鍋に戻し、ゴムベラで底をかき混ぜながら83℃まで加熱する</t>
    <rPh sb="1" eb="2">
      <t>ナベ</t>
    </rPh>
    <rPh sb="3" eb="4">
      <t>モドセィ</t>
    </rPh>
    <rPh sb="11" eb="12">
      <t xml:space="preserve">ソコヲ </t>
    </rPh>
    <rPh sb="25" eb="27">
      <t>カネテゥ</t>
    </rPh>
    <phoneticPr fontId="2"/>
  </si>
  <si>
    <t>・ゼラチンを氷水に浸けてふやかしておく</t>
    <rPh sb="6" eb="8">
      <t>コオリ</t>
    </rPh>
    <rPh sb="9" eb="10">
      <t>ツケテ</t>
    </rPh>
    <phoneticPr fontId="2"/>
  </si>
  <si>
    <t>・火を止め、ゼラチンを加える</t>
    <rPh sb="1" eb="2">
      <t>ヒヲトメ</t>
    </rPh>
    <rPh sb="11" eb="12">
      <t>クワエ</t>
    </rPh>
    <phoneticPr fontId="2"/>
  </si>
  <si>
    <t>・無塩バターは5mm角に刻み、常温において柔らかくしておく</t>
    <rPh sb="1" eb="3">
      <t>ムエn</t>
    </rPh>
    <rPh sb="12" eb="13">
      <t>キザミ</t>
    </rPh>
    <rPh sb="15" eb="17">
      <t>ジョウオn</t>
    </rPh>
    <rPh sb="21" eb="22">
      <t>ヤワラカクス</t>
    </rPh>
    <phoneticPr fontId="2"/>
  </si>
  <si>
    <t>・氷水に当て、50℃まで冷ます</t>
    <rPh sb="1" eb="3">
      <t>コオリ</t>
    </rPh>
    <rPh sb="4" eb="5">
      <t xml:space="preserve">アテ </t>
    </rPh>
    <rPh sb="12" eb="13">
      <t>サマス</t>
    </rPh>
    <phoneticPr fontId="2"/>
  </si>
  <si>
    <t>・無塩バターを加え、バーミックスで乳化させる</t>
    <rPh sb="1" eb="2">
      <t>ムエn</t>
    </rPh>
    <rPh sb="7" eb="8">
      <t>クワエ</t>
    </rPh>
    <rPh sb="17" eb="19">
      <t>ニュウカ</t>
    </rPh>
    <phoneticPr fontId="2"/>
  </si>
  <si>
    <t>・タルト型に流し込み、冷蔵庫で冷やす</t>
    <rPh sb="4" eb="5">
      <t>カタ</t>
    </rPh>
    <rPh sb="6" eb="7">
      <t>ナガシク</t>
    </rPh>
    <rPh sb="11" eb="14">
      <t>レイゾウ</t>
    </rPh>
    <rPh sb="15" eb="16">
      <t>ヒヤス</t>
    </rPh>
    <phoneticPr fontId="2"/>
  </si>
  <si>
    <t>パートシュクレ（タルト生地）</t>
    <rPh sb="11" eb="13">
      <t>キゼィ</t>
    </rPh>
    <phoneticPr fontId="2"/>
  </si>
  <si>
    <t>イタリアンメレンゲ</t>
    <phoneticPr fontId="2"/>
  </si>
  <si>
    <t>・ふるったアーモンドプードルを加え、軽くゴムベラで混ぜ合わせる</t>
    <rPh sb="15" eb="16">
      <t>クワエ</t>
    </rPh>
    <rPh sb="18" eb="19">
      <t>カルク</t>
    </rPh>
    <rPh sb="25" eb="26">
      <t>マゼアワセ</t>
    </rPh>
    <phoneticPr fontId="2"/>
  </si>
  <si>
    <t>・常温においた全卵を数回に分けて加えながらその都度ゴムベラで乳化させる</t>
    <rPh sb="1" eb="3">
      <t>ジョウオn</t>
    </rPh>
    <rPh sb="7" eb="9">
      <t>ゼn</t>
    </rPh>
    <rPh sb="10" eb="12">
      <t>スウカイ</t>
    </rPh>
    <rPh sb="13" eb="14">
      <t>ワケ</t>
    </rPh>
    <rPh sb="16" eb="17">
      <t>クワエ</t>
    </rPh>
    <rPh sb="30" eb="32">
      <t>ニュウ</t>
    </rPh>
    <phoneticPr fontId="2"/>
  </si>
  <si>
    <t>・ふるった薄力粉を加え、粉気がなくなるまでさっくり混ぜ合わせる</t>
    <rPh sb="5" eb="8">
      <t>ハクリキコ</t>
    </rPh>
    <rPh sb="9" eb="10">
      <t>クワエ</t>
    </rPh>
    <rPh sb="12" eb="14">
      <t>コナケガ</t>
    </rPh>
    <rPh sb="25" eb="26">
      <t>マゼ</t>
    </rPh>
    <phoneticPr fontId="2"/>
  </si>
  <si>
    <t>・3mm厚に伸ばし、直径15cmのタルト型に敷き込む</t>
    <rPh sb="6" eb="7">
      <t>ノバセィ</t>
    </rPh>
    <rPh sb="10" eb="12">
      <t>チョッケイ</t>
    </rPh>
    <rPh sb="20" eb="21">
      <t>カタ</t>
    </rPh>
    <rPh sb="22" eb="23">
      <t>シキコム</t>
    </rPh>
    <phoneticPr fontId="2"/>
  </si>
  <si>
    <t>・フォークでピケ（空気穴をあける）をして、冷蔵庫で30分休ませる</t>
    <rPh sb="9" eb="12">
      <t>クウキ</t>
    </rPh>
    <rPh sb="21" eb="24">
      <t>レイゾウ</t>
    </rPh>
    <rPh sb="27" eb="28">
      <t>フn</t>
    </rPh>
    <rPh sb="28" eb="29">
      <t>ヤスマセ</t>
    </rPh>
    <phoneticPr fontId="2"/>
  </si>
  <si>
    <t>・ベーキングシートなどを敷き、タルトストーンを乗せて170℃に予熱したオーブンで</t>
    <rPh sb="12" eb="13">
      <t>シキ</t>
    </rPh>
    <rPh sb="23" eb="24">
      <t xml:space="preserve">ノセテ </t>
    </rPh>
    <rPh sb="31" eb="33">
      <t>ヨネテゥ</t>
    </rPh>
    <phoneticPr fontId="2"/>
  </si>
  <si>
    <t>約30分焼成する</t>
    <rPh sb="0" eb="1">
      <t>ヤク</t>
    </rPh>
    <rPh sb="3" eb="4">
      <t>フn</t>
    </rPh>
    <rPh sb="4" eb="6">
      <t>ショウセイ</t>
    </rPh>
    <phoneticPr fontId="2"/>
  </si>
  <si>
    <t>・タルトストーンを外し、180℃に温度を上げて10分焼成する</t>
    <rPh sb="9" eb="10">
      <t>ハズセィ</t>
    </rPh>
    <rPh sb="17" eb="19">
      <t>オンド</t>
    </rPh>
    <rPh sb="20" eb="21">
      <t>アゲ</t>
    </rPh>
    <rPh sb="25" eb="26">
      <t>フn</t>
    </rPh>
    <rPh sb="26" eb="28">
      <t>ショウセイ</t>
    </rPh>
    <phoneticPr fontId="2"/>
  </si>
  <si>
    <t>グラニュー糖B</t>
    <phoneticPr fontId="2"/>
  </si>
  <si>
    <t>147g</t>
    <phoneticPr fontId="2"/>
  </si>
  <si>
    <t>・グラニュー糖Bと水を手鍋に入れ、弱火で加熱する</t>
    <rPh sb="9" eb="10">
      <t>ミズ</t>
    </rPh>
    <rPh sb="11" eb="13">
      <t>テナベ</t>
    </rPh>
    <rPh sb="14" eb="15">
      <t>イレ</t>
    </rPh>
    <rPh sb="17" eb="19">
      <t>ヨワビ</t>
    </rPh>
    <rPh sb="20" eb="22">
      <t>カネテゥ</t>
    </rPh>
    <phoneticPr fontId="2"/>
  </si>
  <si>
    <t>・80℃くらいになったら卵白にグラニュー糖Aを加えて中速で泡立て始める</t>
    <rPh sb="12" eb="14">
      <t>ランパク</t>
    </rPh>
    <rPh sb="23" eb="24">
      <t>クワエ</t>
    </rPh>
    <rPh sb="26" eb="28">
      <t>チュウソク</t>
    </rPh>
    <rPh sb="29" eb="31">
      <t>アワダ</t>
    </rPh>
    <rPh sb="32" eb="33">
      <t>ハジメル</t>
    </rPh>
    <phoneticPr fontId="2"/>
  </si>
  <si>
    <t>・グラニュー糖Bと水が118℃になったらメレンゲに少しずつ加えながら高速で泡立てる</t>
    <rPh sb="1" eb="2">
      <t>グラニュートウ</t>
    </rPh>
    <rPh sb="8" eb="9">
      <t>ト</t>
    </rPh>
    <rPh sb="9" eb="10">
      <t>ミズ</t>
    </rPh>
    <rPh sb="25" eb="26">
      <t>スコセィ</t>
    </rPh>
    <rPh sb="29" eb="30">
      <t>クワエ</t>
    </rPh>
    <rPh sb="34" eb="36">
      <t>コウソク</t>
    </rPh>
    <rPh sb="37" eb="39">
      <t>アワダテ</t>
    </rPh>
    <phoneticPr fontId="2"/>
  </si>
  <si>
    <t>・全体がしっかりと泡立ったら中速に落とし、粗熱が取れるまで撹拌する</t>
    <rPh sb="1" eb="3">
      <t>ゼンタイ</t>
    </rPh>
    <rPh sb="9" eb="10">
      <t>アワダッタ</t>
    </rPh>
    <rPh sb="10" eb="11">
      <t xml:space="preserve">タッタラ </t>
    </rPh>
    <rPh sb="14" eb="16">
      <t>チュウソ</t>
    </rPh>
    <rPh sb="17" eb="18">
      <t>オトセィ</t>
    </rPh>
    <rPh sb="21" eb="23">
      <t>アラネテゥ</t>
    </rPh>
    <rPh sb="24" eb="25">
      <t>トレル</t>
    </rPh>
    <rPh sb="29" eb="31">
      <t>カクハn</t>
    </rPh>
    <phoneticPr fontId="2"/>
  </si>
  <si>
    <t>・タルトの上にイタリアンメレンゲを星口金で絞る</t>
    <rPh sb="5" eb="6">
      <t>ウエ</t>
    </rPh>
    <rPh sb="17" eb="20">
      <t>ホシクチガン</t>
    </rPh>
    <rPh sb="21" eb="22">
      <t>シボル</t>
    </rPh>
    <phoneticPr fontId="2"/>
  </si>
  <si>
    <t>・バーナーで炙り、模様をつける</t>
    <rPh sb="6" eb="7">
      <t>アブリ</t>
    </rPh>
    <rPh sb="9" eb="11">
      <t>モヨウ</t>
    </rPh>
    <phoneticPr fontId="2"/>
  </si>
  <si>
    <t>ピスタチオ（刻み）</t>
    <rPh sb="6" eb="7">
      <t>キザミ</t>
    </rPh>
    <phoneticPr fontId="2"/>
  </si>
  <si>
    <t>・ローストしたピスタチオの刻み、レモン表皮を飾り付ける</t>
    <rPh sb="13" eb="14">
      <t>キザミ</t>
    </rPh>
    <rPh sb="19" eb="21">
      <t>ヒョウ</t>
    </rPh>
    <rPh sb="22" eb="23">
      <t>カザリ</t>
    </rPh>
    <phoneticPr fontId="2"/>
  </si>
  <si>
    <t>ライチのゼリー</t>
    <phoneticPr fontId="2"/>
  </si>
  <si>
    <t>杏仁豆腐</t>
    <rPh sb="0" eb="4">
      <t>アンニンドウヘゥ</t>
    </rPh>
    <phoneticPr fontId="2"/>
  </si>
  <si>
    <t>ライチ</t>
    <phoneticPr fontId="2"/>
  </si>
  <si>
    <t>クコの実</t>
    <rPh sb="3" eb="4">
      <t xml:space="preserve">ミ </t>
    </rPh>
    <phoneticPr fontId="2"/>
  </si>
  <si>
    <t>杏仁霜</t>
    <rPh sb="0" eb="2">
      <t>キョウ</t>
    </rPh>
    <rPh sb="2" eb="3">
      <t xml:space="preserve">ソウ </t>
    </rPh>
    <phoneticPr fontId="2"/>
  </si>
  <si>
    <t>175g</t>
    <phoneticPr fontId="2"/>
  </si>
  <si>
    <t>・ゼラチンは氷水に浸けてふやかしておく</t>
    <rPh sb="6" eb="8">
      <t>コオリ</t>
    </rPh>
    <phoneticPr fontId="2"/>
  </si>
  <si>
    <t>・グラニュー糖Aと杏仁霜を合わせて軽く混ぜておく</t>
    <rPh sb="13" eb="14">
      <t>アワセ</t>
    </rPh>
    <rPh sb="17" eb="18">
      <t>カルク</t>
    </rPh>
    <phoneticPr fontId="2"/>
  </si>
  <si>
    <t>・牛乳、生クリーム、水、グラニュー糖Bを手鍋に入れ、沸騰直前まで温める</t>
    <rPh sb="1" eb="3">
      <t>ギュウニュウ</t>
    </rPh>
    <rPh sb="4" eb="5">
      <t>ナマクリーム</t>
    </rPh>
    <rPh sb="10" eb="11">
      <t>ミズ</t>
    </rPh>
    <rPh sb="20" eb="22">
      <t>テナベ</t>
    </rPh>
    <rPh sb="26" eb="30">
      <t>フットウ</t>
    </rPh>
    <rPh sb="32" eb="33">
      <t>アタタメ</t>
    </rPh>
    <phoneticPr fontId="2"/>
  </si>
  <si>
    <t>・火を止め、杏仁霜を加えホイッパーで混ぜ合わせる</t>
    <rPh sb="1" eb="2">
      <t>ヒヲト</t>
    </rPh>
    <rPh sb="10" eb="11">
      <t>クワエ</t>
    </rPh>
    <rPh sb="18" eb="19">
      <t>マゼ</t>
    </rPh>
    <phoneticPr fontId="2"/>
  </si>
  <si>
    <t>・絞って水気を切ったゼラチンを加え混ぜ合わせる</t>
    <rPh sb="1" eb="2">
      <t>シボッテ</t>
    </rPh>
    <rPh sb="4" eb="6">
      <t>ミズ</t>
    </rPh>
    <rPh sb="15" eb="16">
      <t>クワエ</t>
    </rPh>
    <rPh sb="17" eb="18">
      <t>マゼアワセ</t>
    </rPh>
    <phoneticPr fontId="2"/>
  </si>
  <si>
    <t>・漉してボウルに入れ、氷水に当てながら20℃くらいまで冷やす</t>
    <rPh sb="1" eb="2">
      <t>コセィ</t>
    </rPh>
    <rPh sb="8" eb="9">
      <t>イレ</t>
    </rPh>
    <rPh sb="11" eb="13">
      <t>コオリ</t>
    </rPh>
    <rPh sb="14" eb="15">
      <t>アテナガラ</t>
    </rPh>
    <rPh sb="27" eb="28">
      <t>ヒヤス</t>
    </rPh>
    <phoneticPr fontId="2"/>
  </si>
  <si>
    <t>・カップに流し、冷蔵庫で冷やし固める</t>
    <rPh sb="5" eb="6">
      <t>ナガセィ</t>
    </rPh>
    <rPh sb="8" eb="11">
      <t>レイゾウ</t>
    </rPh>
    <rPh sb="12" eb="13">
      <t>ヒヤセィ</t>
    </rPh>
    <phoneticPr fontId="2"/>
  </si>
  <si>
    <t>セルフィーユ</t>
    <phoneticPr fontId="2"/>
  </si>
  <si>
    <t>バゲット3カット分</t>
    <rPh sb="8" eb="9">
      <t>ブn</t>
    </rPh>
    <phoneticPr fontId="2"/>
  </si>
  <si>
    <t>チョコレートクランチ</t>
    <phoneticPr fontId="2"/>
  </si>
  <si>
    <t>・ミント、チョコレートクランチで飾り付ける</t>
    <rPh sb="16" eb="17">
      <t>カザリテ</t>
    </rPh>
    <phoneticPr fontId="2"/>
  </si>
  <si>
    <t>キャラメルショコラFB</t>
    <phoneticPr fontId="2"/>
  </si>
  <si>
    <t>グラサージュ・キャラメル</t>
    <phoneticPr fontId="2"/>
  </si>
  <si>
    <t>・12cm,15cmで抜く</t>
    <rPh sb="11" eb="12">
      <t>ヌク</t>
    </rPh>
    <phoneticPr fontId="2"/>
  </si>
  <si>
    <t>冷凍FBの刻み</t>
    <rPh sb="0" eb="2">
      <t>レイトウ</t>
    </rPh>
    <rPh sb="5" eb="6">
      <t>キザミ</t>
    </rPh>
    <phoneticPr fontId="2"/>
  </si>
  <si>
    <t>塩キャラメルのクレーム</t>
    <rPh sb="0" eb="1">
      <t>シオ</t>
    </rPh>
    <phoneticPr fontId="2"/>
  </si>
  <si>
    <t>35%生クリーム</t>
    <rPh sb="3" eb="4">
      <t>ナマクリ</t>
    </rPh>
    <phoneticPr fontId="2"/>
  </si>
  <si>
    <t>35%生クリーム</t>
    <phoneticPr fontId="2"/>
  </si>
  <si>
    <t>105g</t>
    <phoneticPr fontId="2"/>
  </si>
  <si>
    <t>1/10本</t>
    <rPh sb="4" eb="5">
      <t>ホn</t>
    </rPh>
    <phoneticPr fontId="2"/>
  </si>
  <si>
    <t>・バニラビーンズ、生クリーム、塩は合わせて温める</t>
    <rPh sb="9" eb="10">
      <t>ナマクリーム</t>
    </rPh>
    <rPh sb="15" eb="16">
      <t>シオ</t>
    </rPh>
    <rPh sb="17" eb="18">
      <t>アワセ</t>
    </rPh>
    <rPh sb="21" eb="22">
      <t>アタタメ</t>
    </rPh>
    <phoneticPr fontId="2"/>
  </si>
  <si>
    <t>・グラニュー糖でキャラメルを作り、温めた生クリームを加える</t>
    <rPh sb="14" eb="15">
      <t>ツクル</t>
    </rPh>
    <rPh sb="17" eb="18">
      <t>アタタメ</t>
    </rPh>
    <rPh sb="20" eb="21">
      <t>ナマクリ</t>
    </rPh>
    <rPh sb="26" eb="27">
      <t>クワエ</t>
    </rPh>
    <phoneticPr fontId="2"/>
  </si>
  <si>
    <t>・卵黄に加え、鍋に入れて83℃まで炊く</t>
    <rPh sb="1" eb="2">
      <t>ランオウ</t>
    </rPh>
    <rPh sb="4" eb="5">
      <t>クワエ</t>
    </rPh>
    <rPh sb="7" eb="8">
      <t>ナベニ</t>
    </rPh>
    <rPh sb="9" eb="10">
      <t>イレ</t>
    </rPh>
    <rPh sb="17" eb="18">
      <t xml:space="preserve">タク </t>
    </rPh>
    <phoneticPr fontId="2"/>
  </si>
  <si>
    <t>・ゼラチンを加えて濾し、38℃まで冷ます</t>
    <rPh sb="6" eb="7">
      <t>クワエ</t>
    </rPh>
    <rPh sb="9" eb="10">
      <t xml:space="preserve">コシ </t>
    </rPh>
    <rPh sb="17" eb="18">
      <t>サマセィ</t>
    </rPh>
    <phoneticPr fontId="2"/>
  </si>
  <si>
    <t>・6〜7分立ての生と合わせる</t>
    <rPh sb="4" eb="5">
      <t>フn</t>
    </rPh>
    <rPh sb="5" eb="6">
      <t xml:space="preserve">タテノ </t>
    </rPh>
    <rPh sb="10" eb="11">
      <t>アワセ</t>
    </rPh>
    <phoneticPr fontId="2"/>
  </si>
  <si>
    <t>・ジュレFBの上に流す</t>
    <rPh sb="7" eb="8">
      <t>ウエ</t>
    </rPh>
    <rPh sb="9" eb="10">
      <t>ナガス</t>
    </rPh>
    <phoneticPr fontId="2"/>
  </si>
  <si>
    <t>・牛乳、グラニュー糖、卵黄でアングレーズを炊く</t>
    <rPh sb="1" eb="2">
      <t>ギュウ</t>
    </rPh>
    <rPh sb="11" eb="13">
      <t>ランオウ</t>
    </rPh>
    <rPh sb="21" eb="22">
      <t xml:space="preserve">タク </t>
    </rPh>
    <phoneticPr fontId="2"/>
  </si>
  <si>
    <t>・ゼラチンを加える</t>
    <rPh sb="1" eb="2">
      <t>ゼラチンヲ</t>
    </rPh>
    <phoneticPr fontId="2"/>
  </si>
  <si>
    <t>・熱いうちに溶かしたチョコレートに加え乳化させる</t>
    <rPh sb="1" eb="2">
      <t>アツイ</t>
    </rPh>
    <rPh sb="6" eb="7">
      <t>トカセィ</t>
    </rPh>
    <rPh sb="17" eb="18">
      <t>クワエ</t>
    </rPh>
    <rPh sb="19" eb="21">
      <t>ニュウカサス</t>
    </rPh>
    <phoneticPr fontId="2"/>
  </si>
  <si>
    <t>・35℃まで冷まし、FBリキュールを加えて6分立ての生と合わせる</t>
    <rPh sb="6" eb="7">
      <t>サマセィ</t>
    </rPh>
    <rPh sb="22" eb="23">
      <t>フn</t>
    </rPh>
    <rPh sb="23" eb="24">
      <t xml:space="preserve">タテ </t>
    </rPh>
    <rPh sb="26" eb="27">
      <t>ナマト</t>
    </rPh>
    <phoneticPr fontId="2"/>
  </si>
  <si>
    <t>・7mm厚で190℃10分</t>
    <rPh sb="4" eb="5">
      <t>アテゥ</t>
    </rPh>
    <rPh sb="12" eb="13">
      <t>フn</t>
    </rPh>
    <phoneticPr fontId="2"/>
  </si>
  <si>
    <t>・15cmの型にムース・ショコラを半分まで流し、シュミゼする</t>
    <rPh sb="6" eb="7">
      <t>カタ</t>
    </rPh>
    <rPh sb="17" eb="19">
      <t>ハンブn</t>
    </rPh>
    <rPh sb="21" eb="22">
      <t>ナガセィ</t>
    </rPh>
    <phoneticPr fontId="2"/>
  </si>
  <si>
    <t>・センター（ジュレFB+キャラメルクレーム+ビスキュイ）をジュレFBを下に向けておく</t>
    <rPh sb="35" eb="36">
      <t>シタニ</t>
    </rPh>
    <rPh sb="37" eb="38">
      <t>ムケ</t>
    </rPh>
    <phoneticPr fontId="2"/>
  </si>
  <si>
    <t>・残りのムース・ショコラを流しこみ、ビスキュイで蓋をする</t>
    <rPh sb="1" eb="2">
      <t>ノコリ</t>
    </rPh>
    <rPh sb="13" eb="14">
      <t>ナガセィ</t>
    </rPh>
    <rPh sb="24" eb="25">
      <t>フタヲ</t>
    </rPh>
    <phoneticPr fontId="2"/>
  </si>
  <si>
    <t>脱脂粉乳</t>
    <rPh sb="0" eb="4">
      <t>ダッシフンニュウ</t>
    </rPh>
    <phoneticPr fontId="2"/>
  </si>
  <si>
    <t>アプリコットナパージュ</t>
    <phoneticPr fontId="2"/>
  </si>
  <si>
    <t>210g</t>
    <phoneticPr fontId="2"/>
  </si>
  <si>
    <t>・グラニュー糖、水飴でキャラメルを作る</t>
    <rPh sb="1" eb="2">
      <t>グラニュートウ</t>
    </rPh>
    <rPh sb="8" eb="10">
      <t>ミズ</t>
    </rPh>
    <rPh sb="17" eb="18">
      <t>ツクル</t>
    </rPh>
    <phoneticPr fontId="2"/>
  </si>
  <si>
    <t>・生クリーム、脱脂粉乳、水を合わせて沸騰させ、キャラメルに加えていく</t>
    <rPh sb="1" eb="2">
      <t>ナマクリーム</t>
    </rPh>
    <rPh sb="7" eb="11">
      <t>ダッシフンニュウ</t>
    </rPh>
    <rPh sb="12" eb="13">
      <t>ミズ</t>
    </rPh>
    <rPh sb="14" eb="15">
      <t>アワセ</t>
    </rPh>
    <rPh sb="18" eb="20">
      <t>フットウ</t>
    </rPh>
    <rPh sb="29" eb="30">
      <t>クワエ</t>
    </rPh>
    <phoneticPr fontId="2"/>
  </si>
  <si>
    <t>・アプリコットナパージュに加え混ぜ、60℃まで冷ます</t>
    <rPh sb="13" eb="14">
      <t>クワエ</t>
    </rPh>
    <rPh sb="15" eb="16">
      <t>マゼ</t>
    </rPh>
    <rPh sb="23" eb="24">
      <t>サマス</t>
    </rPh>
    <phoneticPr fontId="2"/>
  </si>
  <si>
    <t>・水でふやかした粉ゼラチンを加え、ハンドブレンダーにかける</t>
    <rPh sb="1" eb="2">
      <t>ミズ</t>
    </rPh>
    <rPh sb="8" eb="9">
      <t xml:space="preserve">コナ </t>
    </rPh>
    <rPh sb="14" eb="15">
      <t>クワエ</t>
    </rPh>
    <phoneticPr fontId="2"/>
  </si>
  <si>
    <t>焼成190℃,約10分</t>
    <rPh sb="0" eb="2">
      <t>ショウセ</t>
    </rPh>
    <phoneticPr fontId="2"/>
  </si>
  <si>
    <t>直径15cmセルクル1台分</t>
    <rPh sb="0" eb="2">
      <t>チョッケ</t>
    </rPh>
    <rPh sb="11" eb="13">
      <t>ダイブn</t>
    </rPh>
    <phoneticPr fontId="2"/>
  </si>
  <si>
    <t>・食用色素で色を整える</t>
    <rPh sb="1" eb="5">
      <t>ショクヨウシキソ</t>
    </rPh>
    <rPh sb="6" eb="7">
      <t>イロ</t>
    </rPh>
    <rPh sb="8" eb="9">
      <t>トトノエ</t>
    </rPh>
    <phoneticPr fontId="2"/>
  </si>
  <si>
    <t>・スイートチョコレートを40℃程に溶かす</t>
    <rPh sb="15" eb="16">
      <t xml:space="preserve">ホド </t>
    </rPh>
    <rPh sb="17" eb="18">
      <t>トカス</t>
    </rPh>
    <phoneticPr fontId="2"/>
  </si>
  <si>
    <t>フォンダン</t>
    <phoneticPr fontId="2"/>
  </si>
  <si>
    <t>20本分</t>
    <rPh sb="2" eb="3">
      <t>ホn</t>
    </rPh>
    <rPh sb="3" eb="4">
      <t xml:space="preserve">フン </t>
    </rPh>
    <phoneticPr fontId="2"/>
  </si>
  <si>
    <t>パールアガー</t>
    <phoneticPr fontId="2"/>
  </si>
  <si>
    <t>ライチリキュール</t>
    <phoneticPr fontId="2"/>
  </si>
  <si>
    <t>・グラニュー糖とパールアガーは混ぜ合わせておく</t>
    <rPh sb="1" eb="2">
      <t>グラニュートウ</t>
    </rPh>
    <rPh sb="15" eb="16">
      <t>マゼ</t>
    </rPh>
    <phoneticPr fontId="2"/>
  </si>
  <si>
    <t>・水を温め、グラニュー糖とパールアガーを加えてホイッパーでかき混ぜる</t>
    <rPh sb="1" eb="2">
      <t>ミズ</t>
    </rPh>
    <rPh sb="3" eb="4">
      <t>アタタメ</t>
    </rPh>
    <rPh sb="20" eb="21">
      <t>クワエ</t>
    </rPh>
    <phoneticPr fontId="2"/>
  </si>
  <si>
    <t>・しっかりと沸騰させ、火から下ろしてライチリキュールを加える</t>
    <rPh sb="6" eb="8">
      <t>フットウ</t>
    </rPh>
    <rPh sb="11" eb="12">
      <t xml:space="preserve">ヒカラ </t>
    </rPh>
    <rPh sb="14" eb="15">
      <t>オロシテ</t>
    </rPh>
    <rPh sb="27" eb="28">
      <t>クワエ</t>
    </rPh>
    <phoneticPr fontId="2"/>
  </si>
  <si>
    <t>・冷蔵庫で冷やし、ホイッパーやフォークで砕いて杏仁豆腐の上に乗せる</t>
    <rPh sb="1" eb="4">
      <t>レイゾウ</t>
    </rPh>
    <rPh sb="5" eb="6">
      <t>ヒヤセィ</t>
    </rPh>
    <rPh sb="20" eb="21">
      <t>クダイ</t>
    </rPh>
    <rPh sb="23" eb="27">
      <t>アンニンドウヘゥ</t>
    </rPh>
    <rPh sb="28" eb="29">
      <t>ウエニ</t>
    </rPh>
    <rPh sb="30" eb="31">
      <t>ノセル</t>
    </rPh>
    <phoneticPr fontId="2"/>
  </si>
  <si>
    <t>・水、グラニュー糖、水飴を合わせて火にかける</t>
    <rPh sb="1" eb="2">
      <t>ミズ</t>
    </rPh>
    <rPh sb="10" eb="12">
      <t>ミズアメ</t>
    </rPh>
    <rPh sb="13" eb="14">
      <t>アワセ</t>
    </rPh>
    <rPh sb="17" eb="18">
      <t>ヒニカ</t>
    </rPh>
    <phoneticPr fontId="2"/>
  </si>
  <si>
    <t>・50℃程に温まったらふるったココアを加えながらホイッパーでしっかりかき混ぜる</t>
    <rPh sb="0" eb="1">
      <t>・</t>
    </rPh>
    <rPh sb="4" eb="5">
      <t xml:space="preserve">ホドニ </t>
    </rPh>
    <rPh sb="6" eb="7">
      <t>アタタマッタ</t>
    </rPh>
    <rPh sb="19" eb="20">
      <t>クワエ</t>
    </rPh>
    <phoneticPr fontId="2"/>
  </si>
  <si>
    <t>・しっかりと沸騰させたら生クリームを加えて軽く再沸騰させる</t>
    <rPh sb="6" eb="8">
      <t>フットウ</t>
    </rPh>
    <rPh sb="12" eb="13">
      <t>ナマクリ</t>
    </rPh>
    <rPh sb="18" eb="19">
      <t>クワエ</t>
    </rPh>
    <rPh sb="21" eb="22">
      <t>カルク</t>
    </rPh>
    <rPh sb="23" eb="26">
      <t>サイフットウ</t>
    </rPh>
    <phoneticPr fontId="2"/>
  </si>
  <si>
    <t>・火からおろし、ふやかしたゼラチンを加えて溶かす</t>
    <rPh sb="1" eb="2">
      <t>ヒカラオロ</t>
    </rPh>
    <rPh sb="18" eb="19">
      <t>クワエ</t>
    </rPh>
    <rPh sb="21" eb="22">
      <t>トカス</t>
    </rPh>
    <phoneticPr fontId="2"/>
  </si>
  <si>
    <t>・あればハンドブレンダーで滑らかにするかシノワ（網）で濾す</t>
    <rPh sb="13" eb="14">
      <t xml:space="preserve">ナメラカニ </t>
    </rPh>
    <rPh sb="24" eb="25">
      <t xml:space="preserve">アミ </t>
    </rPh>
    <rPh sb="27" eb="28">
      <t xml:space="preserve">コスパ </t>
    </rPh>
    <phoneticPr fontId="2"/>
  </si>
  <si>
    <t>ブランデー</t>
    <phoneticPr fontId="2"/>
  </si>
  <si>
    <t>・一晩冷やし、使用時は35℃</t>
    <rPh sb="1" eb="4">
      <t>ヒトバn</t>
    </rPh>
    <rPh sb="7" eb="10">
      <t>シヨウゼィ</t>
    </rPh>
    <phoneticPr fontId="2"/>
  </si>
  <si>
    <t>さつまいも</t>
    <phoneticPr fontId="2"/>
  </si>
  <si>
    <t>卵黄</t>
    <rPh sb="0" eb="2">
      <t>Egg yolk</t>
    </rPh>
    <phoneticPr fontId="2"/>
  </si>
  <si>
    <t>生クリーム</t>
    <rPh sb="0" eb="1">
      <t>Fresh cream</t>
    </rPh>
    <phoneticPr fontId="2"/>
  </si>
  <si>
    <t>・さつまいもは皮を剥き、厚さ1cmくらいの輪切りにする</t>
    <rPh sb="7" eb="8">
      <t>カワヲ</t>
    </rPh>
    <rPh sb="12" eb="13">
      <t>アツサ</t>
    </rPh>
    <rPh sb="21" eb="23">
      <t>ワギリ</t>
    </rPh>
    <phoneticPr fontId="2"/>
  </si>
  <si>
    <t>・竹串が刺さるくらいの柔らかさになればOK</t>
    <rPh sb="1" eb="3">
      <t>タケグセィ</t>
    </rPh>
    <rPh sb="4" eb="5">
      <t>ササル</t>
    </rPh>
    <rPh sb="11" eb="12">
      <t>ヤワラ</t>
    </rPh>
    <phoneticPr fontId="2"/>
  </si>
  <si>
    <t>・ザルにあげて水気を切り、シノワで裏ごしする</t>
    <rPh sb="7" eb="9">
      <t>ミズケヲ</t>
    </rPh>
    <rPh sb="10" eb="11">
      <t>キリ</t>
    </rPh>
    <phoneticPr fontId="2"/>
  </si>
  <si>
    <t>・鍋に角切りにしたバター、グラニュー糖、バニラオイル、生クリームを加えて</t>
    <rPh sb="1" eb="2">
      <t>ナベ</t>
    </rPh>
    <rPh sb="3" eb="5">
      <t>カクギリ</t>
    </rPh>
    <rPh sb="27" eb="28">
      <t>ナマクリ</t>
    </rPh>
    <rPh sb="33" eb="34">
      <t>クワエ</t>
    </rPh>
    <phoneticPr fontId="2"/>
  </si>
  <si>
    <t>　弱火で加熱してバターとグラニュー糖を溶かす</t>
    <rPh sb="1" eb="3">
      <t>ヨワビ</t>
    </rPh>
    <rPh sb="4" eb="6">
      <t>カネテゥ</t>
    </rPh>
    <rPh sb="19" eb="20">
      <t>トカス</t>
    </rPh>
    <phoneticPr fontId="2"/>
  </si>
  <si>
    <t>・裏ごししたさつまいもと卵黄を加え、弱火で火練りする</t>
    <rPh sb="1" eb="2">
      <t>ウラゴセィ</t>
    </rPh>
    <rPh sb="12" eb="14">
      <t>ランオウ</t>
    </rPh>
    <rPh sb="15" eb="16">
      <t>クワエ</t>
    </rPh>
    <rPh sb="18" eb="20">
      <t>ヨワビ</t>
    </rPh>
    <rPh sb="21" eb="22">
      <t xml:space="preserve">ヒ </t>
    </rPh>
    <rPh sb="22" eb="23">
      <t xml:space="preserve">ネリ </t>
    </rPh>
    <phoneticPr fontId="2"/>
  </si>
  <si>
    <t>・表面がツルッとしたら火を止める</t>
    <rPh sb="1" eb="3">
      <t>ヒョウメn</t>
    </rPh>
    <rPh sb="11" eb="12">
      <t>ヒヲ</t>
    </rPh>
    <phoneticPr fontId="2"/>
  </si>
  <si>
    <t>スイートポテト</t>
    <phoneticPr fontId="2"/>
  </si>
  <si>
    <t>・星口金で絞り出し、190℃に予熱したオーブンで約15分焼成する</t>
    <rPh sb="1" eb="4">
      <t>ホセィ</t>
    </rPh>
    <rPh sb="5" eb="6">
      <t>シボリ</t>
    </rPh>
    <rPh sb="15" eb="17">
      <t>ヨネテゥ</t>
    </rPh>
    <rPh sb="27" eb="28">
      <t xml:space="preserve">フン </t>
    </rPh>
    <rPh sb="28" eb="30">
      <t>ショウセイ</t>
    </rPh>
    <phoneticPr fontId="2"/>
  </si>
  <si>
    <t>（既に材料に火が入っているので焼き色がつけばOK）</t>
    <rPh sb="1" eb="2">
      <t>スデニ</t>
    </rPh>
    <rPh sb="3" eb="5">
      <t>ザイリョウニ</t>
    </rPh>
    <rPh sb="6" eb="7">
      <t>ヒガ</t>
    </rPh>
    <rPh sb="15" eb="16">
      <t>ヤキ</t>
    </rPh>
    <phoneticPr fontId="2"/>
  </si>
  <si>
    <t>600g</t>
    <phoneticPr fontId="2"/>
  </si>
  <si>
    <t>35%生クリーム</t>
    <rPh sb="3" eb="4">
      <t>Fresh cream</t>
    </rPh>
    <phoneticPr fontId="2"/>
  </si>
  <si>
    <t>塩</t>
    <rPh sb="0" eb="1">
      <t>Salt</t>
    </rPh>
    <phoneticPr fontId="2"/>
  </si>
  <si>
    <t>卵白</t>
    <rPh sb="0" eb="2">
      <t>Egg white</t>
    </rPh>
    <phoneticPr fontId="2"/>
  </si>
  <si>
    <t>1/4本</t>
    <rPh sb="3" eb="4">
      <t>ホn</t>
    </rPh>
    <phoneticPr fontId="2"/>
  </si>
  <si>
    <t>・手鍋に水とさつまいもを入れ、沸騰後7分ほど茹でる</t>
    <rPh sb="1" eb="3">
      <t>テナベ</t>
    </rPh>
    <rPh sb="4" eb="5">
      <t>ミズ</t>
    </rPh>
    <rPh sb="12" eb="13">
      <t>イレ</t>
    </rPh>
    <rPh sb="15" eb="18">
      <t>フットウ</t>
    </rPh>
    <rPh sb="19" eb="20">
      <t>フn</t>
    </rPh>
    <rPh sb="22" eb="23">
      <t>ユデ</t>
    </rPh>
    <phoneticPr fontId="2"/>
  </si>
  <si>
    <t>卵黄</t>
    <rPh sb="0" eb="1">
      <t>Egg yolk</t>
    </rPh>
    <phoneticPr fontId="2"/>
  </si>
  <si>
    <t>20個分</t>
    <rPh sb="2" eb="3">
      <t xml:space="preserve">コ </t>
    </rPh>
    <rPh sb="3" eb="4">
      <t>ブn</t>
    </rPh>
    <phoneticPr fontId="2"/>
  </si>
  <si>
    <t>牛乳</t>
    <rPh sb="0" eb="2">
      <t>Milk</t>
    </rPh>
    <phoneticPr fontId="2"/>
  </si>
  <si>
    <t>X'masショート</t>
    <phoneticPr fontId="2"/>
  </si>
  <si>
    <t>X'mas　ムースショコラ</t>
    <phoneticPr fontId="2"/>
  </si>
  <si>
    <t>20g</t>
  </si>
  <si>
    <t>80g</t>
  </si>
  <si>
    <t>いちごのソース</t>
    <phoneticPr fontId="2"/>
  </si>
  <si>
    <t>苺ピューレ</t>
    <rPh sb="0" eb="1">
      <t xml:space="preserve">イチゴプレエ </t>
    </rPh>
    <phoneticPr fontId="2"/>
  </si>
  <si>
    <t>苺リキュール</t>
    <phoneticPr fontId="2"/>
  </si>
  <si>
    <t>42%生クリーム</t>
    <rPh sb="3" eb="4">
      <t>Fresh cream</t>
    </rPh>
    <phoneticPr fontId="2"/>
  </si>
  <si>
    <t>27g</t>
    <phoneticPr fontId="2"/>
  </si>
  <si>
    <t>・手鍋にピューレの1/3、グラニュー糖とペクチンを合わせたものを加え沸騰させる</t>
    <rPh sb="1" eb="3">
      <t>テナベ</t>
    </rPh>
    <rPh sb="25" eb="26">
      <t>アワセ</t>
    </rPh>
    <rPh sb="32" eb="33">
      <t>クワエ</t>
    </rPh>
    <rPh sb="34" eb="36">
      <t>フットウ</t>
    </rPh>
    <phoneticPr fontId="2"/>
  </si>
  <si>
    <t>・レモン汁を加え、軽く氷水に当てて40℃に冷ます</t>
    <rPh sb="6" eb="7">
      <t>クワエ</t>
    </rPh>
    <rPh sb="9" eb="10">
      <t>カルク</t>
    </rPh>
    <rPh sb="11" eb="13">
      <t>コオリ</t>
    </rPh>
    <rPh sb="14" eb="15">
      <t>アテテ</t>
    </rPh>
    <rPh sb="21" eb="22">
      <t>サマス</t>
    </rPh>
    <phoneticPr fontId="2"/>
  </si>
  <si>
    <t>・残りのピューレと苺リキュールを加えて混ぜ合わせる</t>
    <rPh sb="1" eb="2">
      <t>ノコリ</t>
    </rPh>
    <rPh sb="16" eb="17">
      <t>クワエ</t>
    </rPh>
    <rPh sb="19" eb="20">
      <t>マゼ</t>
    </rPh>
    <phoneticPr fontId="2"/>
  </si>
  <si>
    <t xml:space="preserve"> ・70℃程に溶かした牛乳と無塩バターに生地の一部を混ぜ、全体に加える</t>
    <rPh sb="5" eb="6">
      <t>ホドニ</t>
    </rPh>
    <rPh sb="7" eb="8">
      <t>トカs</t>
    </rPh>
    <rPh sb="11" eb="13">
      <t>ギュウニュ</t>
    </rPh>
    <rPh sb="14" eb="16">
      <t>ムエn</t>
    </rPh>
    <rPh sb="20" eb="22">
      <t>キジn</t>
    </rPh>
    <rPh sb="23" eb="25">
      <t>イチb</t>
    </rPh>
    <rPh sb="26" eb="27">
      <t>マz</t>
    </rPh>
    <rPh sb="29" eb="31">
      <t>ゼンタ</t>
    </rPh>
    <rPh sb="32" eb="33">
      <t>クワ</t>
    </rPh>
    <phoneticPr fontId="2"/>
  </si>
  <si>
    <t>・170℃に予熱したオーブンで約20分焼成する</t>
    <rPh sb="6" eb="8">
      <t>ヨネテゥ</t>
    </rPh>
    <rPh sb="18" eb="19">
      <t xml:space="preserve">フン </t>
    </rPh>
    <rPh sb="19" eb="21">
      <t>ショウセイ</t>
    </rPh>
    <phoneticPr fontId="2"/>
  </si>
  <si>
    <t>・焼き上がったら軽く台に落として空気を抜く</t>
    <rPh sb="1" eb="2">
      <t>ヤキ</t>
    </rPh>
    <rPh sb="8" eb="9">
      <t>カルク</t>
    </rPh>
    <rPh sb="10" eb="11">
      <t>ダイニ</t>
    </rPh>
    <rPh sb="16" eb="18">
      <t>クウキ</t>
    </rPh>
    <phoneticPr fontId="2"/>
  </si>
  <si>
    <t>・バニラビーンズは包丁で裂き、種だけ使用する</t>
    <rPh sb="9" eb="11">
      <t>ホウチョウ</t>
    </rPh>
    <rPh sb="15" eb="16">
      <t>タネ</t>
    </rPh>
    <rPh sb="18" eb="20">
      <t>シヨウ</t>
    </rPh>
    <phoneticPr fontId="2"/>
  </si>
  <si>
    <t>・生クリームにグラニュー糖、バニラビーンズを加え、氷水に当てながら泡立てる</t>
    <rPh sb="1" eb="2">
      <t>ナマクリ</t>
    </rPh>
    <rPh sb="22" eb="23">
      <t>クワエ</t>
    </rPh>
    <rPh sb="25" eb="27">
      <t>コオリ</t>
    </rPh>
    <rPh sb="28" eb="29">
      <t>アテナガラ</t>
    </rPh>
    <rPh sb="33" eb="35">
      <t>アワダテ</t>
    </rPh>
    <phoneticPr fontId="2"/>
  </si>
  <si>
    <t>・5分立てまで泡立てたらサンドに使う量だけ取り分けて使用する</t>
    <rPh sb="2" eb="3">
      <t>フn</t>
    </rPh>
    <rPh sb="3" eb="4">
      <t xml:space="preserve">タテ </t>
    </rPh>
    <rPh sb="7" eb="9">
      <t xml:space="preserve">アワダテタラ </t>
    </rPh>
    <rPh sb="16" eb="17">
      <t>ツカウ</t>
    </rPh>
    <rPh sb="18" eb="19">
      <t>リョウ</t>
    </rPh>
    <rPh sb="21" eb="22">
      <t>トリワケ</t>
    </rPh>
    <phoneticPr fontId="2"/>
  </si>
  <si>
    <t>Ingredients</t>
  </si>
  <si>
    <t>・生地にソースを打ち、8分立てにしたシャンティを薄く塗り、スライスしたイチゴをのせる</t>
    <rPh sb="8" eb="9">
      <t>ウティ</t>
    </rPh>
    <rPh sb="12" eb="13">
      <t>フn</t>
    </rPh>
    <rPh sb="13" eb="14">
      <t xml:space="preserve">タテ </t>
    </rPh>
    <rPh sb="24" eb="25">
      <t>ウスク</t>
    </rPh>
    <rPh sb="26" eb="27">
      <t>ヌリ</t>
    </rPh>
    <phoneticPr fontId="2"/>
  </si>
  <si>
    <t>ナパージュ・ルージュ</t>
    <phoneticPr fontId="2"/>
  </si>
  <si>
    <t>タグプレート</t>
    <phoneticPr fontId="2"/>
  </si>
  <si>
    <t>苺</t>
    <phoneticPr fontId="2"/>
  </si>
  <si>
    <t>柊木プレート</t>
    <rPh sb="0" eb="2">
      <t>ヒイラギ</t>
    </rPh>
    <phoneticPr fontId="2"/>
  </si>
  <si>
    <t>クレーム・ブリュレ</t>
    <phoneticPr fontId="2"/>
  </si>
  <si>
    <t>35%生クリーム</t>
    <rPh sb="3" eb="4">
      <t>ナマ</t>
    </rPh>
    <phoneticPr fontId="2"/>
  </si>
  <si>
    <t>35%生クリーム</t>
    <rPh sb="3" eb="4">
      <t>ナマク</t>
    </rPh>
    <phoneticPr fontId="2"/>
  </si>
  <si>
    <t>・卵黄にグラニュー糖を加え、ホイッパーですり混ぜる</t>
    <rPh sb="1" eb="3">
      <t>ランオウ</t>
    </rPh>
    <rPh sb="11" eb="12">
      <t>クワエ</t>
    </rPh>
    <phoneticPr fontId="2"/>
  </si>
  <si>
    <t>・生クリーム60gを加え、ホイッパーで混ぜ合わせパッセする</t>
    <rPh sb="0" eb="1">
      <t>・</t>
    </rPh>
    <rPh sb="1" eb="2">
      <t>ナマク</t>
    </rPh>
    <rPh sb="10" eb="11">
      <t>クワエ</t>
    </rPh>
    <rPh sb="19" eb="20">
      <t>マゼアワセ</t>
    </rPh>
    <phoneticPr fontId="2"/>
  </si>
  <si>
    <t>・12cmのセルクルにアルミホイルを敷き、流し込む</t>
    <rPh sb="18" eb="19">
      <t xml:space="preserve">シキ </t>
    </rPh>
    <rPh sb="21" eb="22">
      <t>ナガセィ</t>
    </rPh>
    <phoneticPr fontId="2"/>
  </si>
  <si>
    <t>0.36g</t>
  </si>
  <si>
    <t>55g</t>
  </si>
  <si>
    <t>15g</t>
  </si>
  <si>
    <t>30g</t>
  </si>
  <si>
    <t>・合わせてふるった薄力粉とココアを加え、ゴムベラでさっくりと混ぜ合わせる</t>
    <rPh sb="1" eb="2">
      <t>アワセ</t>
    </rPh>
    <rPh sb="9" eb="12">
      <t>ハクリキk</t>
    </rPh>
    <rPh sb="17" eb="18">
      <t>クワ</t>
    </rPh>
    <rPh sb="30" eb="31">
      <t>マz</t>
    </rPh>
    <phoneticPr fontId="2"/>
  </si>
  <si>
    <t>・冷凍庫で冷やし固め、固めに泡立てた生クリームを塗る</t>
    <rPh sb="1" eb="4">
      <t>レイトウ</t>
    </rPh>
    <rPh sb="5" eb="6">
      <t>ヒヤセィ</t>
    </rPh>
    <rPh sb="11" eb="12">
      <t>カタ</t>
    </rPh>
    <rPh sb="14" eb="16">
      <t>アワダテ</t>
    </rPh>
    <rPh sb="18" eb="19">
      <t>ナマク</t>
    </rPh>
    <rPh sb="24" eb="25">
      <t>ヌル</t>
    </rPh>
    <phoneticPr fontId="2"/>
  </si>
  <si>
    <t>生クリーム35%</t>
    <rPh sb="0" eb="1">
      <t>ナマク</t>
    </rPh>
    <phoneticPr fontId="2"/>
  </si>
  <si>
    <t>生クリーム35%</t>
    <phoneticPr fontId="2"/>
  </si>
  <si>
    <t>・手鍋に水、グラニュー糖を加えグラニュー糖を溶かすように沸かす</t>
    <rPh sb="1" eb="3">
      <t>テナベ</t>
    </rPh>
    <rPh sb="4" eb="5">
      <t>ミズ</t>
    </rPh>
    <rPh sb="13" eb="14">
      <t>クワエ</t>
    </rPh>
    <rPh sb="22" eb="23">
      <t>トカス</t>
    </rPh>
    <rPh sb="28" eb="29">
      <t>ワカス</t>
    </rPh>
    <phoneticPr fontId="2"/>
  </si>
  <si>
    <t>・ホイッパーでかき混ぜながら卵黄に加え、ふやかしたゼラチンも加える</t>
    <rPh sb="14" eb="16">
      <t>ランオウン</t>
    </rPh>
    <rPh sb="17" eb="18">
      <t>クワエ</t>
    </rPh>
    <rPh sb="30" eb="31">
      <t>クワエ</t>
    </rPh>
    <phoneticPr fontId="2"/>
  </si>
  <si>
    <t>・湯煎にかけ85℃まで温める</t>
    <rPh sb="1" eb="3">
      <t>ユセn</t>
    </rPh>
    <rPh sb="11" eb="12">
      <t>アタタメ</t>
    </rPh>
    <phoneticPr fontId="2"/>
  </si>
  <si>
    <t>・パッセしてミキサーで泡立てる</t>
    <rPh sb="11" eb="13">
      <t>アワダテ</t>
    </rPh>
    <phoneticPr fontId="2"/>
  </si>
  <si>
    <t>・泡立てた生クリームの一部をガナッシュに加えホイッパーで合わせる</t>
    <rPh sb="1" eb="3">
      <t>アワダテ</t>
    </rPh>
    <rPh sb="5" eb="6">
      <t>ナマク</t>
    </rPh>
    <rPh sb="11" eb="13">
      <t>イチブ</t>
    </rPh>
    <rPh sb="20" eb="21">
      <t>クワエ</t>
    </rPh>
    <rPh sb="28" eb="29">
      <t>アワセ</t>
    </rPh>
    <phoneticPr fontId="2"/>
  </si>
  <si>
    <t>・残りの生クリームと合わせる</t>
    <rPh sb="1" eb="2">
      <t>ノコリ</t>
    </rPh>
    <rPh sb="4" eb="5">
      <t>ナマク</t>
    </rPh>
    <rPh sb="10" eb="11">
      <t>アワセ</t>
    </rPh>
    <phoneticPr fontId="2"/>
  </si>
  <si>
    <t>・温度が低ければボンブを湯煎で温めて加える（上がり温度は32℃）</t>
    <rPh sb="1" eb="3">
      <t>オンド</t>
    </rPh>
    <rPh sb="4" eb="5">
      <t>ヒクケレ</t>
    </rPh>
    <rPh sb="12" eb="14">
      <t>ユセn</t>
    </rPh>
    <rPh sb="15" eb="16">
      <t>アタタメ</t>
    </rPh>
    <rPh sb="18" eb="19">
      <t>クワエ</t>
    </rPh>
    <rPh sb="22" eb="23">
      <t>アガリ</t>
    </rPh>
    <rPh sb="25" eb="27">
      <t>オンド</t>
    </rPh>
    <phoneticPr fontId="2"/>
  </si>
  <si>
    <t>・8mm厚にスライスし、12cmと15cmに抜いておく</t>
    <rPh sb="4" eb="5">
      <t xml:space="preserve">アツ </t>
    </rPh>
    <rPh sb="22" eb="23">
      <t>ヌイテ</t>
    </rPh>
    <phoneticPr fontId="2"/>
  </si>
  <si>
    <t>・生クリームの上に12cmのジェノワーズを乗せ、冷凍庫で冷やし固める</t>
    <rPh sb="7" eb="8">
      <t>ウエ</t>
    </rPh>
    <rPh sb="21" eb="22">
      <t>ノセ</t>
    </rPh>
    <rPh sb="24" eb="27">
      <t>レイトウ</t>
    </rPh>
    <rPh sb="28" eb="29">
      <t>ヒヤセィ</t>
    </rPh>
    <phoneticPr fontId="2"/>
  </si>
  <si>
    <t>・残りのピューレとフランボワーズリキュールを加えて混ぜ合わせる</t>
    <rPh sb="1" eb="2">
      <t>ノコリ</t>
    </rPh>
    <rPh sb="22" eb="23">
      <t>クワエ</t>
    </rPh>
    <rPh sb="25" eb="26">
      <t>マゼ</t>
    </rPh>
    <phoneticPr fontId="2"/>
  </si>
  <si>
    <t>・氷水に当て、30℃まで冷ましたらクレーム・ブリュレの上に流しこむ</t>
    <rPh sb="1" eb="3">
      <t>コオリ</t>
    </rPh>
    <rPh sb="4" eb="5">
      <t xml:space="preserve">アテ、 </t>
    </rPh>
    <rPh sb="12" eb="13">
      <t>サマシタラ</t>
    </rPh>
    <rPh sb="27" eb="28">
      <t>ウエ</t>
    </rPh>
    <rPh sb="29" eb="30">
      <t>ナガセィ</t>
    </rPh>
    <phoneticPr fontId="2"/>
  </si>
  <si>
    <t>・冷凍庫で冷やし固める</t>
    <rPh sb="1" eb="2">
      <t>レイトウ</t>
    </rPh>
    <phoneticPr fontId="2"/>
  </si>
  <si>
    <t>・底にラップフィルム、周りにムースフィルムを巻いた15cmセルクルに流しこむ</t>
    <rPh sb="1" eb="2">
      <t xml:space="preserve">ソコニ </t>
    </rPh>
    <rPh sb="11" eb="12">
      <t>マワリ</t>
    </rPh>
    <rPh sb="22" eb="23">
      <t>マイタ</t>
    </rPh>
    <rPh sb="34" eb="35">
      <t>ナガセィ</t>
    </rPh>
    <phoneticPr fontId="2"/>
  </si>
  <si>
    <t>・ジュレが下（天面）になるようにセンターを入れる</t>
    <rPh sb="5" eb="6">
      <t xml:space="preserve">シタ </t>
    </rPh>
    <rPh sb="7" eb="9">
      <t>テンメn</t>
    </rPh>
    <rPh sb="21" eb="22">
      <t>イレ</t>
    </rPh>
    <phoneticPr fontId="2"/>
  </si>
  <si>
    <t>・15cmのジェノワーズで蓋をして冷凍庫で冷やし固める</t>
    <rPh sb="13" eb="14">
      <t>フタヲ</t>
    </rPh>
    <rPh sb="17" eb="20">
      <t>レイトウ</t>
    </rPh>
    <phoneticPr fontId="2"/>
  </si>
  <si>
    <t>チョコ球体</t>
    <rPh sb="3" eb="5">
      <t>キュウタイ</t>
    </rPh>
    <phoneticPr fontId="2"/>
  </si>
  <si>
    <t>チョコとナッツのオーナメント</t>
    <rPh sb="0" eb="2">
      <t>チョコトナッツ</t>
    </rPh>
    <phoneticPr fontId="2"/>
  </si>
  <si>
    <t>レッドカラント</t>
    <phoneticPr fontId="2"/>
  </si>
  <si>
    <t>プレートオーナメント</t>
    <phoneticPr fontId="2"/>
  </si>
  <si>
    <t>パールクラッカン</t>
    <phoneticPr fontId="2"/>
  </si>
  <si>
    <t>10cm</t>
    <phoneticPr fontId="2"/>
  </si>
  <si>
    <t>グラサージュショコラ</t>
    <phoneticPr fontId="2"/>
  </si>
  <si>
    <t>柊木オーナメント</t>
    <rPh sb="0" eb="2">
      <t>ヒイラギ</t>
    </rPh>
    <phoneticPr fontId="2"/>
  </si>
  <si>
    <t>ムースショコラブラン</t>
    <phoneticPr fontId="2"/>
  </si>
  <si>
    <t>品名</t>
    <rPh sb="0" eb="2">
      <t>シナメイ</t>
    </rPh>
    <phoneticPr fontId="2"/>
  </si>
  <si>
    <t>リンク</t>
    <phoneticPr fontId="2"/>
  </si>
  <si>
    <t>ガトーショコラ</t>
  </si>
  <si>
    <t>コンフィチュール</t>
  </si>
  <si>
    <t>スフレチーズケーキ</t>
  </si>
  <si>
    <t>カステラ</t>
  </si>
  <si>
    <t>ショコラテリーヌ</t>
  </si>
  <si>
    <t>栗のフィナンシェ</t>
  </si>
  <si>
    <t>スポンジ2種</t>
  </si>
  <si>
    <t>プリン</t>
  </si>
  <si>
    <t>チョコチップクッキー</t>
  </si>
  <si>
    <t>ショートケーキ</t>
  </si>
  <si>
    <t>チョコタルト</t>
  </si>
  <si>
    <t>パウンドケーキ</t>
  </si>
  <si>
    <t>パウンドショコラ</t>
  </si>
  <si>
    <t>スフレチーズ改良</t>
  </si>
  <si>
    <t>シュークリーム</t>
  </si>
  <si>
    <t>3種のサブレ</t>
  </si>
  <si>
    <t>抹茶わらび</t>
  </si>
  <si>
    <t>チョコブラウニー</t>
  </si>
  <si>
    <t>ナポリタン</t>
  </si>
  <si>
    <t>チキン南蛮</t>
  </si>
  <si>
    <t>抹茶のティラミス</t>
  </si>
  <si>
    <t>パンナコッタ</t>
  </si>
  <si>
    <t>フルーツタルト</t>
  </si>
  <si>
    <t>フロランタン</t>
  </si>
  <si>
    <t>ロールケーキ</t>
  </si>
  <si>
    <t>ラズベリーレアチーズ</t>
  </si>
  <si>
    <t>シューラスク</t>
  </si>
  <si>
    <t>フォンダンショコラ</t>
  </si>
  <si>
    <t>モンブラン</t>
  </si>
  <si>
    <t>エンゼルチョコケーキ</t>
  </si>
  <si>
    <t>タピオカ</t>
  </si>
  <si>
    <t>ベイクドチーズ</t>
  </si>
  <si>
    <t>ポンデリング</t>
  </si>
  <si>
    <t>フレンチトースト</t>
  </si>
  <si>
    <t>桃のタルト</t>
  </si>
  <si>
    <t>キャラメルショコラFB</t>
  </si>
  <si>
    <t>エクレア</t>
  </si>
  <si>
    <t>グラサージュ・ショコラ</t>
  </si>
  <si>
    <t>杏仁豆腐とライチジュレ</t>
  </si>
  <si>
    <t>スイートポテト</t>
  </si>
  <si>
    <t>レモンタルト</t>
  </si>
  <si>
    <t>ブッシュドノエル</t>
  </si>
  <si>
    <t>チョコカップ</t>
  </si>
  <si>
    <t>保存用</t>
  </si>
  <si>
    <t>Xmasルージュ</t>
    <phoneticPr fontId="2"/>
  </si>
  <si>
    <t>Xmas ルージュ</t>
    <phoneticPr fontId="2"/>
  </si>
  <si>
    <t>Xmasムーショコ</t>
    <phoneticPr fontId="2"/>
  </si>
  <si>
    <t>Xmasショート</t>
    <phoneticPr fontId="2"/>
  </si>
  <si>
    <t>直径15cm,ボンブ型1台分</t>
    <rPh sb="0" eb="2">
      <t>チョッケ</t>
    </rPh>
    <phoneticPr fontId="2"/>
  </si>
  <si>
    <t>1個分</t>
    <rPh sb="1" eb="2">
      <t xml:space="preserve">コ </t>
    </rPh>
    <phoneticPr fontId="2"/>
  </si>
  <si>
    <t>1個分</t>
    <rPh sb="1" eb="2">
      <t>コブn</t>
    </rPh>
    <phoneticPr fontId="2"/>
  </si>
  <si>
    <t>・卵黄にグラニュー糖を加え、ブランシール</t>
    <rPh sb="1" eb="3">
      <t>ランオウ</t>
    </rPh>
    <rPh sb="11" eb="12">
      <t>クワエ</t>
    </rPh>
    <phoneticPr fontId="2"/>
  </si>
  <si>
    <t>・卵白とグラニュー糖でメレンゲ</t>
    <rPh sb="0" eb="1">
      <t>・</t>
    </rPh>
    <rPh sb="1" eb="2">
      <t>ランパク</t>
    </rPh>
    <phoneticPr fontId="2"/>
  </si>
  <si>
    <t>・薄力粉加えてゴムベラでさっくり混ぜる</t>
    <rPh sb="1" eb="5">
      <t>Cake Flourk</t>
    </rPh>
    <phoneticPr fontId="2"/>
  </si>
  <si>
    <t>焼成170℃,約10分</t>
    <rPh sb="0" eb="2">
      <t>ショウセ</t>
    </rPh>
    <phoneticPr fontId="2"/>
  </si>
  <si>
    <t>・直径8cmのセルクルで抜いておく</t>
    <rPh sb="1" eb="3">
      <t>チョッケイ</t>
    </rPh>
    <rPh sb="12" eb="13">
      <t>ヌイテ</t>
    </rPh>
    <phoneticPr fontId="2"/>
  </si>
  <si>
    <t>サブレ生地</t>
    <phoneticPr fontId="2"/>
  </si>
  <si>
    <t>ロイヤルティーヌ</t>
    <phoneticPr fontId="2"/>
  </si>
  <si>
    <t>・常温に戻した無塩バターに粉糖、きび砂糖を加えてすり混ぜる</t>
    <rPh sb="1" eb="3">
      <t>ジョウオn</t>
    </rPh>
    <rPh sb="7" eb="9">
      <t>ムエn</t>
    </rPh>
    <rPh sb="13" eb="15">
      <t>フントウ</t>
    </rPh>
    <rPh sb="21" eb="22">
      <t>クワエ</t>
    </rPh>
    <phoneticPr fontId="2"/>
  </si>
  <si>
    <t>・アーモンドパウダーと薄力粉を合わせてふるい加える</t>
    <rPh sb="11" eb="14">
      <t>ハクリキコ</t>
    </rPh>
    <rPh sb="15" eb="16">
      <t>アワセ</t>
    </rPh>
    <rPh sb="22" eb="23">
      <t>クワエ</t>
    </rPh>
    <phoneticPr fontId="2"/>
  </si>
  <si>
    <t>・ロイヤルティーヌを加え、まとめて冷蔵庫で1時間休ませる</t>
    <rPh sb="10" eb="11">
      <t>クワエ</t>
    </rPh>
    <rPh sb="17" eb="20">
      <t>レイゾウ</t>
    </rPh>
    <rPh sb="22" eb="24">
      <t>ジカn</t>
    </rPh>
    <rPh sb="24" eb="25">
      <t>ヤスマセ</t>
    </rPh>
    <phoneticPr fontId="2"/>
  </si>
  <si>
    <t>・3mm厚に伸ばし、15cmセルクルで抜く</t>
    <rPh sb="4" eb="5">
      <t>アテゥ</t>
    </rPh>
    <rPh sb="6" eb="7">
      <t>ノバセィ</t>
    </rPh>
    <rPh sb="19" eb="20">
      <t>ヌイ</t>
    </rPh>
    <phoneticPr fontId="2"/>
  </si>
  <si>
    <t>・180℃で約15分焼成</t>
    <rPh sb="9" eb="12">
      <t>フンショウセイ</t>
    </rPh>
    <phoneticPr fontId="2"/>
  </si>
  <si>
    <t>ホワイトチョコレート</t>
    <phoneticPr fontId="2"/>
  </si>
  <si>
    <t>・荒熱が取れたらホワイトチョコレートを溶かし塗り、冷蔵庫で冷やし固める</t>
    <rPh sb="1" eb="3">
      <t>アラネテゥ</t>
    </rPh>
    <rPh sb="19" eb="20">
      <t>トカシヌル</t>
    </rPh>
    <rPh sb="25" eb="28">
      <t>レイゾウ</t>
    </rPh>
    <rPh sb="29" eb="30">
      <t>ヒヤセィ</t>
    </rPh>
    <phoneticPr fontId="2"/>
  </si>
  <si>
    <t>練乳</t>
    <rPh sb="0" eb="2">
      <t>レンニュウ</t>
    </rPh>
    <phoneticPr fontId="2"/>
  </si>
  <si>
    <t>・ホワイトチョコレートは湯煎で溶かしておく</t>
    <rPh sb="12" eb="14">
      <t>ユセn</t>
    </rPh>
    <phoneticPr fontId="2"/>
  </si>
  <si>
    <t>・牛乳、練乳、ふやかしたゼラチンは合わせて湯煎で50℃まで温める</t>
    <rPh sb="1" eb="3">
      <t>ギュウ</t>
    </rPh>
    <rPh sb="4" eb="6">
      <t>レンニュウ</t>
    </rPh>
    <rPh sb="17" eb="18">
      <t>アワセ</t>
    </rPh>
    <rPh sb="21" eb="23">
      <t>ユセn</t>
    </rPh>
    <rPh sb="29" eb="30">
      <t>アタタメ</t>
    </rPh>
    <phoneticPr fontId="2"/>
  </si>
  <si>
    <t>・生クリームは6分立てにし、合わせる</t>
    <rPh sb="1" eb="2">
      <t>ナマク</t>
    </rPh>
    <rPh sb="8" eb="9">
      <t>フn</t>
    </rPh>
    <rPh sb="9" eb="10">
      <t xml:space="preserve">タテ </t>
    </rPh>
    <rPh sb="14" eb="15">
      <t>アワセ</t>
    </rPh>
    <phoneticPr fontId="2"/>
  </si>
  <si>
    <t>・8cmのセルクルに厚さ1cmに流しこみ、ビスキュイで蓋をする</t>
    <rPh sb="10" eb="11">
      <t xml:space="preserve">アツサ </t>
    </rPh>
    <rPh sb="16" eb="17">
      <t>ナガセィ</t>
    </rPh>
    <rPh sb="27" eb="28">
      <t>フタ</t>
    </rPh>
    <phoneticPr fontId="2"/>
  </si>
  <si>
    <t>ストロベリーピューレ</t>
    <phoneticPr fontId="2"/>
  </si>
  <si>
    <t>・ゼラチンはふやかした後、湯煎にかけて溶かす</t>
    <rPh sb="13" eb="15">
      <t>ユセn</t>
    </rPh>
    <rPh sb="19" eb="20">
      <t>トカス</t>
    </rPh>
    <phoneticPr fontId="2"/>
  </si>
  <si>
    <t>・ピューレを湯煎で40℃に温め、溶かしたゼラチン、リキュールを加えて混ぜる</t>
    <rPh sb="6" eb="8">
      <t>ユセn</t>
    </rPh>
    <rPh sb="13" eb="14">
      <t>アタタメ</t>
    </rPh>
    <rPh sb="16" eb="17">
      <t>トカセィ</t>
    </rPh>
    <phoneticPr fontId="2"/>
  </si>
  <si>
    <t>・生クリームを7分立てに泡立てる</t>
    <rPh sb="8" eb="9">
      <t>フn</t>
    </rPh>
    <rPh sb="9" eb="10">
      <t xml:space="preserve">タテニ </t>
    </rPh>
    <rPh sb="12" eb="14">
      <t>アワダテ</t>
    </rPh>
    <phoneticPr fontId="2"/>
  </si>
  <si>
    <t>・ピューレは38℃に調温し、生クリームを3回に分けて加える</t>
    <rPh sb="10" eb="11">
      <t>チョウ</t>
    </rPh>
    <rPh sb="11" eb="12">
      <t>オンド</t>
    </rPh>
    <rPh sb="14" eb="15">
      <t>ナマク</t>
    </rPh>
    <rPh sb="21" eb="22">
      <t>カイ</t>
    </rPh>
    <rPh sb="23" eb="24">
      <t>ワケ</t>
    </rPh>
    <phoneticPr fontId="2"/>
  </si>
  <si>
    <t>・ベースの一部をイタリアンメレンゲに加え、ホイッパーで合わせる</t>
    <rPh sb="5" eb="7">
      <t>イチブ</t>
    </rPh>
    <rPh sb="18" eb="19">
      <t>クワエ</t>
    </rPh>
    <rPh sb="27" eb="28">
      <t>アワセ</t>
    </rPh>
    <phoneticPr fontId="2"/>
  </si>
  <si>
    <t>・ベースに戻し、ゴムベラで混ぜ合わせる</t>
    <rPh sb="5" eb="6">
      <t>モドセィ</t>
    </rPh>
    <rPh sb="13" eb="14">
      <t>マゼ</t>
    </rPh>
    <phoneticPr fontId="2"/>
  </si>
  <si>
    <t>・15cmのボンブ型に流し、センターを入れて、サブレで蓋をして冷凍庫で冷やす</t>
    <rPh sb="9" eb="10">
      <t>カタ</t>
    </rPh>
    <rPh sb="11" eb="12">
      <t>ナガセィ</t>
    </rPh>
    <rPh sb="19" eb="20">
      <t>イレテ</t>
    </rPh>
    <rPh sb="27" eb="28">
      <t>フタ</t>
    </rPh>
    <rPh sb="31" eb="34">
      <t>レイトウ</t>
    </rPh>
    <phoneticPr fontId="2"/>
  </si>
  <si>
    <t>グラサージュ・ルージュ</t>
    <phoneticPr fontId="2"/>
  </si>
  <si>
    <t>水飴</t>
    <rPh sb="0" eb="2">
      <t>Starch syrup</t>
    </rPh>
    <phoneticPr fontId="2"/>
  </si>
  <si>
    <t>・グラニュー糖の一部はペクチンに混ぜ合わせておく</t>
    <rPh sb="8" eb="10">
      <t>イチブ</t>
    </rPh>
    <rPh sb="16" eb="17">
      <t>マゼ</t>
    </rPh>
    <phoneticPr fontId="2"/>
  </si>
  <si>
    <t>・手鍋にピューレ、水、グラニュー糖、水飴を加えて火にかける</t>
    <rPh sb="1" eb="3">
      <t>テナベ</t>
    </rPh>
    <rPh sb="9" eb="10">
      <t>ミズ</t>
    </rPh>
    <rPh sb="18" eb="20">
      <t>ミズ</t>
    </rPh>
    <rPh sb="21" eb="22">
      <t>クワエ</t>
    </rPh>
    <rPh sb="24" eb="25">
      <t>ヒニ</t>
    </rPh>
    <phoneticPr fontId="2"/>
  </si>
  <si>
    <t>・温まったらペクチンを加え、ホイッパーで混ぜながら沸騰させる</t>
    <rPh sb="1" eb="2">
      <t>アタタマッタ</t>
    </rPh>
    <rPh sb="11" eb="12">
      <t>クワエ</t>
    </rPh>
    <rPh sb="20" eb="21">
      <t>マゼ</t>
    </rPh>
    <rPh sb="25" eb="27">
      <t>フットウ</t>
    </rPh>
    <phoneticPr fontId="2"/>
  </si>
  <si>
    <t>・火からおろし、ナパージュを加えてバーミクスをかける</t>
    <rPh sb="1" eb="2">
      <t>ヒカラ</t>
    </rPh>
    <rPh sb="14" eb="15">
      <t>クワエ</t>
    </rPh>
    <phoneticPr fontId="2"/>
  </si>
  <si>
    <t>全卵</t>
    <rPh sb="0" eb="2">
      <t>ゼンラn</t>
    </rPh>
    <phoneticPr fontId="2"/>
  </si>
  <si>
    <t>・全卵にグラニュー糖、水飴を加え、湯せんに当てて人肌（40℃）程度に温める</t>
    <rPh sb="1" eb="3">
      <t>ゼンラn</t>
    </rPh>
    <rPh sb="11" eb="13">
      <t>ミズアメ</t>
    </rPh>
    <rPh sb="14" eb="15">
      <t>クワエ</t>
    </rPh>
    <rPh sb="17" eb="18">
      <t>ユセn</t>
    </rPh>
    <rPh sb="21" eb="22">
      <t>アテ</t>
    </rPh>
    <rPh sb="24" eb="26">
      <t>ヒト</t>
    </rPh>
    <rPh sb="31" eb="33">
      <t>テイド</t>
    </rPh>
    <rPh sb="34" eb="35">
      <t>アタタメ</t>
    </rPh>
    <phoneticPr fontId="2"/>
  </si>
  <si>
    <t>・合わせて振るった薄力粉とココアパウダーを加え合わせる</t>
    <rPh sb="1" eb="2">
      <t>アワセ</t>
    </rPh>
    <rPh sb="5" eb="6">
      <t>フルッタ</t>
    </rPh>
    <rPh sb="9" eb="12">
      <t>ハクリキ</t>
    </rPh>
    <rPh sb="21" eb="22">
      <t>クワエ</t>
    </rPh>
    <phoneticPr fontId="2"/>
  </si>
  <si>
    <t>ブッシュドノエル</t>
    <phoneticPr fontId="2"/>
  </si>
  <si>
    <t>・スイートチョコレートは細かく刻んでおく</t>
    <rPh sb="12" eb="13">
      <t>コマカ</t>
    </rPh>
    <phoneticPr fontId="2"/>
  </si>
  <si>
    <t>・生クリームのうち100gを手鍋で沸かし、チョコレートに加えて乳化させる</t>
    <rPh sb="1" eb="2">
      <t>ナマク</t>
    </rPh>
    <rPh sb="14" eb="16">
      <t>テナベ</t>
    </rPh>
    <rPh sb="17" eb="18">
      <t>ワカセィ</t>
    </rPh>
    <rPh sb="28" eb="29">
      <t>クワエ</t>
    </rPh>
    <rPh sb="31" eb="33">
      <t>ニュウカ</t>
    </rPh>
    <phoneticPr fontId="2"/>
  </si>
  <si>
    <t>・残りの生クリームを5分立てにし、チョコレートに加えてゴムベラで混ぜ合わせる</t>
    <rPh sb="1" eb="2">
      <t>ノコリ</t>
    </rPh>
    <rPh sb="4" eb="5">
      <t>ナマク</t>
    </rPh>
    <rPh sb="11" eb="12">
      <t>フn</t>
    </rPh>
    <rPh sb="12" eb="13">
      <t xml:space="preserve">タテ </t>
    </rPh>
    <rPh sb="24" eb="25">
      <t>クワエ</t>
    </rPh>
    <rPh sb="32" eb="33">
      <t>マゼアワセル</t>
    </rPh>
    <phoneticPr fontId="2"/>
  </si>
  <si>
    <t>・台にクッキングシート又は紙を敷き、焼き目を上にして生地を乗せる</t>
    <rPh sb="1" eb="2">
      <t>ダイニ</t>
    </rPh>
    <rPh sb="11" eb="12">
      <t xml:space="preserve">マタハ </t>
    </rPh>
    <rPh sb="13" eb="14">
      <t xml:space="preserve">カミ </t>
    </rPh>
    <rPh sb="15" eb="16">
      <t xml:space="preserve">シキ </t>
    </rPh>
    <rPh sb="18" eb="19">
      <t>ヤキ</t>
    </rPh>
    <rPh sb="22" eb="23">
      <t>ウエ</t>
    </rPh>
    <rPh sb="26" eb="28">
      <t>キジヲ</t>
    </rPh>
    <phoneticPr fontId="2"/>
  </si>
  <si>
    <t>・クレーム・ショコラを塗る（奥の部分はクリームを少なめに塗ると綺麗に巻きやすい</t>
    <rPh sb="11" eb="12">
      <t>ヌル</t>
    </rPh>
    <rPh sb="14" eb="15">
      <t>オクノ</t>
    </rPh>
    <rPh sb="16" eb="18">
      <t>ブブn</t>
    </rPh>
    <rPh sb="24" eb="25">
      <t>スクナメ</t>
    </rPh>
    <rPh sb="28" eb="29">
      <t>ヌル</t>
    </rPh>
    <rPh sb="31" eb="33">
      <t>キレイ</t>
    </rPh>
    <rPh sb="34" eb="35">
      <t>マキヤ</t>
    </rPh>
    <phoneticPr fontId="2"/>
  </si>
  <si>
    <t>クレーム・ショコラ</t>
    <phoneticPr fontId="2"/>
  </si>
  <si>
    <t>・下に敷いた紙を持って手前から巻いていく</t>
    <rPh sb="1" eb="2">
      <t>シタ</t>
    </rPh>
    <rPh sb="6" eb="7">
      <t>カミ</t>
    </rPh>
    <rPh sb="8" eb="9">
      <t>モッテ</t>
    </rPh>
    <rPh sb="11" eb="13">
      <t>テマエ</t>
    </rPh>
    <rPh sb="15" eb="16">
      <t>マイテ</t>
    </rPh>
    <phoneticPr fontId="2"/>
  </si>
  <si>
    <t>ココアパウダー（ノンウェット）</t>
    <phoneticPr fontId="2"/>
  </si>
  <si>
    <t>・温めた包丁で両端をカットする</t>
    <rPh sb="1" eb="2">
      <t>アタタメ</t>
    </rPh>
    <rPh sb="4" eb="6">
      <t>ホウチョウ</t>
    </rPh>
    <rPh sb="7" eb="9">
      <t>リョウタn</t>
    </rPh>
    <phoneticPr fontId="2"/>
  </si>
  <si>
    <t>・切り株用に斜めにカットする</t>
    <rPh sb="1" eb="2">
      <t>キリカブ</t>
    </rPh>
    <rPh sb="4" eb="5">
      <t>ヨウ</t>
    </rPh>
    <rPh sb="6" eb="7">
      <t>ナナメ</t>
    </rPh>
    <phoneticPr fontId="2"/>
  </si>
  <si>
    <t>・ココアパウダーをかける</t>
    <phoneticPr fontId="2"/>
  </si>
  <si>
    <t>・クレームショコラを塗り、コームで模様をつける</t>
    <rPh sb="10" eb="11">
      <t>ヌリ</t>
    </rPh>
    <rPh sb="17" eb="19">
      <t>モヨウ</t>
    </rPh>
    <phoneticPr fontId="2"/>
  </si>
  <si>
    <t>シャンピニオン</t>
    <phoneticPr fontId="2"/>
  </si>
  <si>
    <t>柊木のオーナメント</t>
    <rPh sb="0" eb="2">
      <t>ヒイラギ</t>
    </rPh>
    <phoneticPr fontId="2"/>
  </si>
  <si>
    <t>タグのオーナメント</t>
    <phoneticPr fontId="2"/>
  </si>
  <si>
    <t>42%生クリーム</t>
    <rPh sb="3" eb="4">
      <t>ナマ</t>
    </rPh>
    <phoneticPr fontId="2"/>
  </si>
  <si>
    <t>ムース・ベリー</t>
    <phoneticPr fontId="2"/>
  </si>
  <si>
    <t>金箔</t>
    <rPh sb="0" eb="2">
      <t>キn</t>
    </rPh>
    <phoneticPr fontId="2"/>
  </si>
  <si>
    <t>・40℃で使用</t>
    <rPh sb="5" eb="7">
      <t>シヨウ</t>
    </rPh>
    <phoneticPr fontId="2"/>
  </si>
  <si>
    <t>・ホワイトチョコレートに加え、乳化させる</t>
    <rPh sb="12" eb="13">
      <t>クワエ</t>
    </rPh>
    <rPh sb="15" eb="17">
      <t>ニュウカ</t>
    </rPh>
    <phoneticPr fontId="2"/>
  </si>
  <si>
    <t>・直径15cmの型に流し170℃に予熱したオーブンで約25分焼成する</t>
    <rPh sb="1" eb="3">
      <t>チョッケイ</t>
    </rPh>
    <rPh sb="8" eb="9">
      <t>カタ</t>
    </rPh>
    <rPh sb="10" eb="11">
      <t>ナガセィ</t>
    </rPh>
    <rPh sb="17" eb="19">
      <t>ヨネテゥ</t>
    </rPh>
    <rPh sb="29" eb="30">
      <t xml:space="preserve">フン </t>
    </rPh>
    <rPh sb="30" eb="32">
      <t>ショウセイ</t>
    </rPh>
    <phoneticPr fontId="2"/>
  </si>
  <si>
    <t xml:space="preserve">クリスマスカップケーキ </t>
    <phoneticPr fontId="2"/>
  </si>
  <si>
    <t>無塩バター</t>
    <rPh sb="0" eb="2">
      <t>ムエンバタ</t>
    </rPh>
    <phoneticPr fontId="2"/>
  </si>
  <si>
    <t>・チョコレート、無塩バターは合わせて湯煎にかけておく</t>
    <rPh sb="8" eb="10">
      <t>ムエn</t>
    </rPh>
    <rPh sb="14" eb="15">
      <t>アワセ</t>
    </rPh>
    <rPh sb="18" eb="20">
      <t>ユセn</t>
    </rPh>
    <phoneticPr fontId="2"/>
  </si>
  <si>
    <t>・全卵にグラニュー糖を加え、湯煎にかけてグラニュー糖を溶かしながら混ぜる</t>
    <rPh sb="1" eb="3">
      <t>ゼンラn</t>
    </rPh>
    <rPh sb="11" eb="12">
      <t>クワエ</t>
    </rPh>
    <rPh sb="14" eb="16">
      <t>ユセn</t>
    </rPh>
    <rPh sb="27" eb="28">
      <t>トカセィ</t>
    </rPh>
    <rPh sb="33" eb="34">
      <t>マゼ</t>
    </rPh>
    <phoneticPr fontId="2"/>
  </si>
  <si>
    <t>・溶かしたチョコレート、無塩バターを入れてホイッパーで混ぜ合わせる</t>
    <rPh sb="1" eb="2">
      <t>トカセィ</t>
    </rPh>
    <rPh sb="12" eb="14">
      <t>ムエn</t>
    </rPh>
    <rPh sb="18" eb="19">
      <t>イレ</t>
    </rPh>
    <rPh sb="27" eb="28">
      <t>マゼ</t>
    </rPh>
    <phoneticPr fontId="2"/>
  </si>
  <si>
    <t>・薄力粉、ベーキングパウダーは合わせてふるい加える</t>
    <rPh sb="1" eb="4">
      <t>ハクリキコ</t>
    </rPh>
    <rPh sb="15" eb="16">
      <t>アワセ</t>
    </rPh>
    <rPh sb="22" eb="23">
      <t>クワエ</t>
    </rPh>
    <phoneticPr fontId="2"/>
  </si>
  <si>
    <t>・ゴムベラでさっくり混ぜ合わせ、マフィンカップの6分目まで絞りいれる</t>
    <rPh sb="25" eb="27">
      <t>フn</t>
    </rPh>
    <rPh sb="29" eb="30">
      <t>シボリ</t>
    </rPh>
    <phoneticPr fontId="2"/>
  </si>
  <si>
    <t>・生クリームにグラニュー糖を加え、ピンとツノが立つまで泡立て、星口金で絞る</t>
    <rPh sb="1" eb="2">
      <t>ナマク</t>
    </rPh>
    <rPh sb="14" eb="15">
      <t>クワエ</t>
    </rPh>
    <rPh sb="23" eb="24">
      <t>タツマデ</t>
    </rPh>
    <rPh sb="27" eb="29">
      <t>アワダテ</t>
    </rPh>
    <rPh sb="31" eb="34">
      <t>ホシク</t>
    </rPh>
    <rPh sb="35" eb="36">
      <t>シボル</t>
    </rPh>
    <phoneticPr fontId="2"/>
  </si>
  <si>
    <t>カップケーキ生地</t>
    <rPh sb="6" eb="8">
      <t>dough</t>
    </rPh>
    <phoneticPr fontId="2"/>
  </si>
  <si>
    <t>焼成170℃,約25分</t>
    <rPh sb="0" eb="2">
      <t>ショウセ</t>
    </rPh>
    <phoneticPr fontId="2"/>
  </si>
  <si>
    <t>・170℃に予熱したオーブンで約25分焼成する</t>
    <rPh sb="6" eb="8">
      <t>ヨネテゥ</t>
    </rPh>
    <rPh sb="18" eb="19">
      <t xml:space="preserve">フン </t>
    </rPh>
    <rPh sb="19" eb="21">
      <t>ショウセイ</t>
    </rPh>
    <phoneticPr fontId="2"/>
  </si>
  <si>
    <t>190g</t>
    <phoneticPr fontId="2"/>
  </si>
  <si>
    <t>95g</t>
    <phoneticPr fontId="2"/>
  </si>
  <si>
    <t>38g</t>
    <phoneticPr fontId="2"/>
  </si>
  <si>
    <t>カソナード</t>
    <phoneticPr fontId="2"/>
  </si>
  <si>
    <t>・バニラビーンズは包丁で裂き、種をこそいでおく</t>
    <rPh sb="9" eb="11">
      <t>ホウチョウデサ</t>
    </rPh>
    <rPh sb="15" eb="16">
      <t>タネ</t>
    </rPh>
    <phoneticPr fontId="2"/>
  </si>
  <si>
    <t>・生クリーム、牛乳、バニラビーンズのサヤと種、グラニュー糖を合わせる</t>
    <rPh sb="1" eb="2">
      <t>ナマク</t>
    </rPh>
    <rPh sb="7" eb="9">
      <t>ギュウ</t>
    </rPh>
    <rPh sb="21" eb="22">
      <t xml:space="preserve">タネ </t>
    </rPh>
    <rPh sb="30" eb="31">
      <t>アワセ</t>
    </rPh>
    <phoneticPr fontId="2"/>
  </si>
  <si>
    <t>・湯煎にかけ、40℃まで温める</t>
    <rPh sb="1" eb="3">
      <t>ユセn</t>
    </rPh>
    <rPh sb="12" eb="13">
      <t>アタタメ</t>
    </rPh>
    <phoneticPr fontId="2"/>
  </si>
  <si>
    <t>・軽くほぐした卵黄に数回に分けて加え、泡立たないようにホイッパーで混ぜる</t>
    <rPh sb="1" eb="2">
      <t>カルク</t>
    </rPh>
    <rPh sb="7" eb="9">
      <t xml:space="preserve">エッグ ヨルクニ </t>
    </rPh>
    <rPh sb="10" eb="12">
      <t>スウカイ</t>
    </rPh>
    <rPh sb="13" eb="14">
      <t>ワケテ</t>
    </rPh>
    <rPh sb="16" eb="17">
      <t>クワエ</t>
    </rPh>
    <rPh sb="19" eb="21">
      <t>アワダタナ</t>
    </rPh>
    <phoneticPr fontId="2"/>
  </si>
  <si>
    <t>・パッセしてキッチンペーパーで表面の泡を取る</t>
    <rPh sb="15" eb="17">
      <t>ヒョウ</t>
    </rPh>
    <rPh sb="18" eb="19">
      <t>アワ</t>
    </rPh>
    <rPh sb="20" eb="21">
      <t xml:space="preserve">トル </t>
    </rPh>
    <phoneticPr fontId="2"/>
  </si>
  <si>
    <t>・ココットのフチから3mm下くらいまで注ぎ入れる</t>
    <rPh sb="13" eb="14">
      <t xml:space="preserve">シタ </t>
    </rPh>
    <rPh sb="19" eb="20">
      <t>ソソギ</t>
    </rPh>
    <phoneticPr fontId="2"/>
  </si>
  <si>
    <t>・耐熱バットに置き、45℃のお湯を型の半分くらいの高さまで注ぎバットなどで蓋をする</t>
    <rPh sb="1" eb="3">
      <t>タイネテゥ</t>
    </rPh>
    <rPh sb="7" eb="8">
      <t xml:space="preserve">オキ </t>
    </rPh>
    <rPh sb="17" eb="18">
      <t>カタノ</t>
    </rPh>
    <rPh sb="19" eb="21">
      <t>ハンブn</t>
    </rPh>
    <rPh sb="25" eb="26">
      <t>タカサ</t>
    </rPh>
    <rPh sb="29" eb="30">
      <t>ソソグ</t>
    </rPh>
    <rPh sb="37" eb="38">
      <t>フタ</t>
    </rPh>
    <phoneticPr fontId="2"/>
  </si>
  <si>
    <t>・荒熱を取り、冷凍庫で一晩冷やし固める</t>
    <rPh sb="1" eb="3">
      <t>アラネテゥ</t>
    </rPh>
    <rPh sb="4" eb="5">
      <t xml:space="preserve">トリ </t>
    </rPh>
    <rPh sb="7" eb="10">
      <t>レイトウ</t>
    </rPh>
    <rPh sb="11" eb="14">
      <t>ヒトバンヘ</t>
    </rPh>
    <phoneticPr fontId="2"/>
  </si>
  <si>
    <t>・カソナードを表面にまぶし、バーナーで焦がす</t>
    <rPh sb="7" eb="9">
      <t>ヒョウ</t>
    </rPh>
    <rPh sb="19" eb="20">
      <t xml:space="preserve">コガス </t>
    </rPh>
    <phoneticPr fontId="2"/>
  </si>
  <si>
    <t>・2,3回繰り返し、しっかりと色を付ける</t>
    <rPh sb="4" eb="5">
      <t>カイ</t>
    </rPh>
    <rPh sb="5" eb="6">
      <t>クリカエセィ</t>
    </rPh>
    <rPh sb="15" eb="16">
      <t>イロ</t>
    </rPh>
    <phoneticPr fontId="2"/>
  </si>
  <si>
    <t>焼成160℃,約40分</t>
    <rPh sb="0" eb="2">
      <t>ショウセ</t>
    </rPh>
    <phoneticPr fontId="2"/>
  </si>
  <si>
    <t>直径10cm,ココット型2台分</t>
    <rPh sb="0" eb="2">
      <t>チョッケ</t>
    </rPh>
    <phoneticPr fontId="2"/>
  </si>
  <si>
    <t>・160℃に予熱したオーブンで約55分焼成する</t>
    <rPh sb="6" eb="8">
      <t>ヨネテゥ</t>
    </rPh>
    <rPh sb="18" eb="19">
      <t xml:space="preserve">フン </t>
    </rPh>
    <rPh sb="19" eb="21">
      <t>ショウセイス</t>
    </rPh>
    <phoneticPr fontId="2"/>
  </si>
  <si>
    <t>マフィンカップ5台分</t>
    <phoneticPr fontId="2"/>
  </si>
  <si>
    <t>36g</t>
    <phoneticPr fontId="2"/>
  </si>
  <si>
    <t>42g</t>
    <phoneticPr fontId="2"/>
  </si>
  <si>
    <t>・天板に6mm厚にならし、180℃で10分</t>
    <rPh sb="1" eb="3">
      <t>テンバ</t>
    </rPh>
    <rPh sb="7" eb="8">
      <t>アテゥ</t>
    </rPh>
    <rPh sb="20" eb="21">
      <t xml:space="preserve">フン </t>
    </rPh>
    <phoneticPr fontId="2"/>
  </si>
  <si>
    <t>・グラニュー糖と水を手鍋に入れ、弱火で加熱する</t>
    <rPh sb="8" eb="9">
      <t>ミズ</t>
    </rPh>
    <rPh sb="10" eb="12">
      <t>テナベ</t>
    </rPh>
    <rPh sb="13" eb="14">
      <t>イレ</t>
    </rPh>
    <rPh sb="16" eb="18">
      <t>ヨワビ</t>
    </rPh>
    <rPh sb="19" eb="21">
      <t>カネテゥ</t>
    </rPh>
    <phoneticPr fontId="2"/>
  </si>
  <si>
    <t>・80℃くらいになったら卵白を中速で泡立て始める</t>
    <rPh sb="12" eb="14">
      <t>ランパク</t>
    </rPh>
    <rPh sb="15" eb="17">
      <t>チュウソク</t>
    </rPh>
    <rPh sb="18" eb="20">
      <t>アワダ</t>
    </rPh>
    <rPh sb="21" eb="22">
      <t>ハジメル</t>
    </rPh>
    <phoneticPr fontId="2"/>
  </si>
  <si>
    <t>・グラニュー糖と水が118℃になったらメレンゲに少しずつ加えながら高速で泡立てる</t>
    <rPh sb="1" eb="2">
      <t>グラニュートウ</t>
    </rPh>
    <rPh sb="7" eb="8">
      <t>ト</t>
    </rPh>
    <rPh sb="8" eb="9">
      <t>ミズ</t>
    </rPh>
    <rPh sb="24" eb="25">
      <t>スコセィ</t>
    </rPh>
    <rPh sb="28" eb="29">
      <t>クワエ</t>
    </rPh>
    <rPh sb="33" eb="35">
      <t>コウソク</t>
    </rPh>
    <rPh sb="36" eb="38">
      <t>アワダテ</t>
    </rPh>
    <phoneticPr fontId="2"/>
  </si>
  <si>
    <t>強力粉</t>
    <rPh sb="0" eb="3">
      <t>キョウ</t>
    </rPh>
    <phoneticPr fontId="2"/>
  </si>
  <si>
    <t>パルメザンチーズ</t>
    <phoneticPr fontId="2"/>
  </si>
  <si>
    <t>フライドオニオン</t>
    <phoneticPr fontId="2"/>
  </si>
  <si>
    <t>4.5g</t>
    <phoneticPr fontId="2"/>
  </si>
  <si>
    <t>115g</t>
    <phoneticPr fontId="2"/>
  </si>
  <si>
    <t>・無塩バターは常温に戻すか軽く電子レンジにかけて柔らかくしておく</t>
    <rPh sb="1" eb="3">
      <t>ムエn</t>
    </rPh>
    <rPh sb="7" eb="9">
      <t>ジョウオn</t>
    </rPh>
    <rPh sb="13" eb="14">
      <t>カルク</t>
    </rPh>
    <rPh sb="24" eb="25">
      <t>ヤワラ</t>
    </rPh>
    <phoneticPr fontId="2"/>
  </si>
  <si>
    <t>・粉糖、塩、グラニュー糖を加えてゴムベラですり混ぜる</t>
    <rPh sb="0" eb="1">
      <t>・</t>
    </rPh>
    <rPh sb="1" eb="3">
      <t>フントウ</t>
    </rPh>
    <rPh sb="4" eb="5">
      <t>Salt</t>
    </rPh>
    <rPh sb="13" eb="14">
      <t>クワエ</t>
    </rPh>
    <phoneticPr fontId="2"/>
  </si>
  <si>
    <t>・卵黄を加えすり混ぜる</t>
    <rPh sb="1" eb="3">
      <t>ランオウ</t>
    </rPh>
    <rPh sb="4" eb="5">
      <t>クワエ</t>
    </rPh>
    <phoneticPr fontId="2"/>
  </si>
  <si>
    <t>・ふるったアーモンドパウダーを加え混ぜる</t>
    <rPh sb="15" eb="16">
      <t>クワエ</t>
    </rPh>
    <rPh sb="17" eb="18">
      <t>マゼ</t>
    </rPh>
    <phoneticPr fontId="2"/>
  </si>
  <si>
    <t>・薄力粉、強力粉、ベーキングパウダーを合わせてふるい加え、さっくり混ぜる</t>
    <rPh sb="1" eb="4">
      <t>ハクリキコ</t>
    </rPh>
    <rPh sb="5" eb="8">
      <t>キョウ</t>
    </rPh>
    <rPh sb="19" eb="20">
      <t>アワセテフルイ</t>
    </rPh>
    <rPh sb="26" eb="27">
      <t>クワエ</t>
    </rPh>
    <rPh sb="33" eb="34">
      <t>マゼ</t>
    </rPh>
    <phoneticPr fontId="2"/>
  </si>
  <si>
    <t>・パルメザンチーズとフライドオニオンを加え、均等になるよう混ぜ合わせる</t>
    <rPh sb="19" eb="20">
      <t>クワエ</t>
    </rPh>
    <rPh sb="22" eb="24">
      <t>キントウ</t>
    </rPh>
    <rPh sb="29" eb="30">
      <t>マゼ</t>
    </rPh>
    <phoneticPr fontId="2"/>
  </si>
  <si>
    <t>・厚さ1cm,短辺8cmなるように長方形に成型する</t>
    <rPh sb="1" eb="2">
      <t>アツサ</t>
    </rPh>
    <rPh sb="7" eb="9">
      <t xml:space="preserve">タンヘン </t>
    </rPh>
    <rPh sb="17" eb="20">
      <t>チョウホウケイ</t>
    </rPh>
    <rPh sb="21" eb="23">
      <t>セイケイ</t>
    </rPh>
    <phoneticPr fontId="2"/>
  </si>
  <si>
    <t>・冷蔵庫で1時間休ませる</t>
    <rPh sb="1" eb="4">
      <t>レイゾウ</t>
    </rPh>
    <rPh sb="6" eb="8">
      <t>ジカn</t>
    </rPh>
    <rPh sb="8" eb="9">
      <t>ヤスマセ</t>
    </rPh>
    <phoneticPr fontId="2"/>
  </si>
  <si>
    <t>・8mm〜10mm厚にスライスする</t>
    <rPh sb="9" eb="10">
      <t>アテゥ</t>
    </rPh>
    <phoneticPr fontId="2"/>
  </si>
  <si>
    <t>・鉄板に並べ、好みで粉チーズ、黒胡椒をふる</t>
    <rPh sb="1" eb="3">
      <t>テッパn</t>
    </rPh>
    <rPh sb="7" eb="8">
      <t>コノミ</t>
    </rPh>
    <rPh sb="10" eb="11">
      <t>コナ</t>
    </rPh>
    <rPh sb="15" eb="18">
      <t>クロコショウ</t>
    </rPh>
    <phoneticPr fontId="2"/>
  </si>
  <si>
    <t>・190℃に予熱したオーブンで約15分焼成する</t>
    <rPh sb="6" eb="8">
      <t>ヨネテゥ</t>
    </rPh>
    <rPh sb="18" eb="21">
      <t>フンショウセイ</t>
    </rPh>
    <phoneticPr fontId="2"/>
  </si>
  <si>
    <t>サブレフロマージュ</t>
    <phoneticPr fontId="2"/>
  </si>
  <si>
    <t>本分</t>
    <rPh sb="0" eb="1">
      <t>ホn</t>
    </rPh>
    <phoneticPr fontId="2"/>
  </si>
  <si>
    <t>ドーナツショコラ</t>
    <phoneticPr fontId="2"/>
  </si>
  <si>
    <t>・卵白のコシを切り、グラニュー糖、水飴を加える</t>
    <rPh sb="1" eb="3">
      <t>ランパク</t>
    </rPh>
    <rPh sb="7" eb="8">
      <t>キリ</t>
    </rPh>
    <rPh sb="17" eb="19">
      <t>ミズ</t>
    </rPh>
    <phoneticPr fontId="2"/>
  </si>
  <si>
    <t>・湯煎にかけてコシを切りながら人肌まで温める</t>
    <rPh sb="0" eb="1">
      <t>・</t>
    </rPh>
    <rPh sb="1" eb="3">
      <t>ユセn</t>
    </rPh>
    <rPh sb="10" eb="11">
      <t>キリナガラ</t>
    </rPh>
    <rPh sb="15" eb="17">
      <t>ヒト</t>
    </rPh>
    <rPh sb="19" eb="20">
      <t>アタタメ</t>
    </rPh>
    <phoneticPr fontId="2"/>
  </si>
  <si>
    <t>・薄力粉、ココアパウダー、アーモンドパウダーを合わせてふるい加える</t>
    <rPh sb="1" eb="4">
      <t>ハクリキコ</t>
    </rPh>
    <rPh sb="23" eb="24">
      <t>アワセ</t>
    </rPh>
    <rPh sb="30" eb="31">
      <t>クワエ</t>
    </rPh>
    <phoneticPr fontId="2"/>
  </si>
  <si>
    <t>・50℃程に溶かした無塩バターを加え、ホイッパーで混ぜ合わせる</t>
    <rPh sb="4" eb="5">
      <t xml:space="preserve">ホドニ </t>
    </rPh>
    <rPh sb="6" eb="7">
      <t>トカセィ</t>
    </rPh>
    <rPh sb="10" eb="12">
      <t>ムエn</t>
    </rPh>
    <rPh sb="16" eb="17">
      <t>クワエ</t>
    </rPh>
    <rPh sb="25" eb="26">
      <t>マゼ</t>
    </rPh>
    <phoneticPr fontId="2"/>
  </si>
  <si>
    <t>・チョコチップを入れ、均等になるようゴムベラで混ぜ合わせる</t>
    <rPh sb="8" eb="9">
      <t>イレ</t>
    </rPh>
    <rPh sb="11" eb="13">
      <t>キントウ</t>
    </rPh>
    <rPh sb="23" eb="24">
      <t>マゼ</t>
    </rPh>
    <phoneticPr fontId="2"/>
  </si>
  <si>
    <t>・ドーナツ型に7分目まで絞り入れ、190℃に予熱したオーブンで約15分焼成する</t>
    <rPh sb="5" eb="6">
      <t xml:space="preserve">カタ </t>
    </rPh>
    <rPh sb="8" eb="10">
      <t>フn</t>
    </rPh>
    <rPh sb="12" eb="13">
      <t>シボリ</t>
    </rPh>
    <rPh sb="22" eb="24">
      <t>ヨネテゥ</t>
    </rPh>
    <rPh sb="34" eb="37">
      <t>フンショウセイ</t>
    </rPh>
    <phoneticPr fontId="2"/>
  </si>
  <si>
    <t>ドーナツ型6個分</t>
    <rPh sb="6" eb="7">
      <t xml:space="preserve">コ </t>
    </rPh>
    <phoneticPr fontId="2"/>
  </si>
  <si>
    <t>・150℃に予熱したオーブンで約20分焼成する</t>
    <rPh sb="6" eb="8">
      <t>ヨネテゥ</t>
    </rPh>
    <rPh sb="18" eb="19">
      <t>フn</t>
    </rPh>
    <rPh sb="19" eb="21">
      <t>ショウセイスル</t>
    </rPh>
    <phoneticPr fontId="2"/>
  </si>
  <si>
    <t xml:space="preserve">トリモリン </t>
    <phoneticPr fontId="2"/>
  </si>
  <si>
    <t>・生クリーム180gは6分立てにして冷蔵庫で冷やしておく</t>
    <rPh sb="12" eb="13">
      <t>フンタテ</t>
    </rPh>
    <rPh sb="13" eb="14">
      <t>タテ</t>
    </rPh>
    <rPh sb="18" eb="21">
      <t>レイゾウコデ</t>
    </rPh>
    <phoneticPr fontId="2"/>
  </si>
  <si>
    <t>・チョコレートは湯煎で溶かし、生クリーム42gを温めて加える。</t>
    <rPh sb="8" eb="10">
      <t>ユセn</t>
    </rPh>
    <rPh sb="15" eb="16">
      <t>ナマク</t>
    </rPh>
    <rPh sb="24" eb="25">
      <t>アタタメ</t>
    </rPh>
    <rPh sb="27" eb="28">
      <t>クワエ</t>
    </rPh>
    <phoneticPr fontId="2"/>
  </si>
  <si>
    <t>チョコレート・トリュフ</t>
    <phoneticPr fontId="2"/>
  </si>
  <si>
    <t>トリュフ・クラシック</t>
    <phoneticPr fontId="2"/>
  </si>
  <si>
    <t>・手鍋に生クリーム、トリモリンを加えて火にかけ軽く沸かす</t>
    <rPh sb="1" eb="3">
      <t>テナベ</t>
    </rPh>
    <rPh sb="4" eb="5">
      <t>ナマク</t>
    </rPh>
    <rPh sb="16" eb="17">
      <t>クワエ</t>
    </rPh>
    <rPh sb="19" eb="20">
      <t>ヒニ</t>
    </rPh>
    <rPh sb="23" eb="24">
      <t>カルク</t>
    </rPh>
    <rPh sb="25" eb="26">
      <t>ワカス</t>
    </rPh>
    <phoneticPr fontId="2"/>
  </si>
  <si>
    <t>・80℃くらいに冷ましてスイートチョコレートに加える</t>
    <rPh sb="0" eb="1">
      <t>・</t>
    </rPh>
    <rPh sb="8" eb="9">
      <t>サマセィ</t>
    </rPh>
    <rPh sb="23" eb="24">
      <t>クワエ</t>
    </rPh>
    <phoneticPr fontId="2"/>
  </si>
  <si>
    <t>・チョコレートに熱が伝わり柔らかくなったらホイッパーで乳化させる</t>
    <rPh sb="8" eb="9">
      <t>ネテゥ</t>
    </rPh>
    <rPh sb="10" eb="11">
      <t>ツタワリ</t>
    </rPh>
    <rPh sb="13" eb="14">
      <t>ヤワラ</t>
    </rPh>
    <rPh sb="27" eb="29">
      <t>ニュウカス</t>
    </rPh>
    <phoneticPr fontId="2"/>
  </si>
  <si>
    <t>・ブランデーを加える</t>
    <rPh sb="7" eb="8">
      <t>クワエ</t>
    </rPh>
    <phoneticPr fontId="2"/>
  </si>
  <si>
    <t>・30℃程に冷ましたら12mmの口金で球状に絞る</t>
    <rPh sb="4" eb="5">
      <t xml:space="preserve">ホド </t>
    </rPh>
    <rPh sb="6" eb="7">
      <t>サマセィ</t>
    </rPh>
    <rPh sb="16" eb="18">
      <t>クティ</t>
    </rPh>
    <rPh sb="19" eb="20">
      <t>キュウゼィオ</t>
    </rPh>
    <rPh sb="20" eb="21">
      <t>ジョウタイ</t>
    </rPh>
    <rPh sb="22" eb="23">
      <t>シボル</t>
    </rPh>
    <phoneticPr fontId="2"/>
  </si>
  <si>
    <t>・冷蔵庫で冷やし、軽く手で成型して粉糖orココアパウダーをまぶす</t>
    <rPh sb="1" eb="4">
      <t>レイゾウ</t>
    </rPh>
    <rPh sb="9" eb="10">
      <t>カルク</t>
    </rPh>
    <rPh sb="11" eb="12">
      <t>テデ</t>
    </rPh>
    <rPh sb="13" eb="15">
      <t>セイケイ</t>
    </rPh>
    <rPh sb="17" eb="19">
      <t>フントウ</t>
    </rPh>
    <phoneticPr fontId="2"/>
  </si>
  <si>
    <t>アマンドショコラ</t>
    <phoneticPr fontId="2"/>
  </si>
  <si>
    <t>生アーモンド</t>
    <rPh sb="0" eb="1">
      <t>ナマア-</t>
    </rPh>
    <phoneticPr fontId="2"/>
  </si>
  <si>
    <t>泣かないココアパウダー</t>
    <rPh sb="0" eb="1">
      <t>ナカナイ</t>
    </rPh>
    <phoneticPr fontId="2"/>
  </si>
  <si>
    <t>・アーモンドは150℃のオーブンで20分程ローストしておく</t>
    <rPh sb="0" eb="1">
      <t>・</t>
    </rPh>
    <rPh sb="19" eb="20">
      <t xml:space="preserve">フン </t>
    </rPh>
    <rPh sb="20" eb="21">
      <t xml:space="preserve">ホド </t>
    </rPh>
    <phoneticPr fontId="2"/>
  </si>
  <si>
    <t>・火を止め、アーモンドを加えて白く結晶化するまで木べらで混ぜる</t>
    <rPh sb="1" eb="2">
      <t>ヒヲ</t>
    </rPh>
    <rPh sb="12" eb="13">
      <t>クワエ</t>
    </rPh>
    <rPh sb="15" eb="16">
      <t>シロ</t>
    </rPh>
    <rPh sb="17" eb="20">
      <t>ケッショウ</t>
    </rPh>
    <rPh sb="24" eb="25">
      <t>キベラ</t>
    </rPh>
    <rPh sb="28" eb="29">
      <t>マゼ</t>
    </rPh>
    <phoneticPr fontId="2"/>
  </si>
  <si>
    <t>・手鍋にグラニュー糖、水を加え120℃まで加熱する</t>
    <rPh sb="1" eb="3">
      <t>テナベ</t>
    </rPh>
    <rPh sb="11" eb="12">
      <t>ミズ</t>
    </rPh>
    <rPh sb="13" eb="14">
      <t>クワエ</t>
    </rPh>
    <rPh sb="21" eb="23">
      <t>カネテゥ</t>
    </rPh>
    <phoneticPr fontId="2"/>
  </si>
  <si>
    <t>・スイートチョコレートを湯煎にかけて40℃に溶かす</t>
    <rPh sb="12" eb="14">
      <t>ユセn</t>
    </rPh>
    <rPh sb="22" eb="23">
      <t>トカス</t>
    </rPh>
    <phoneticPr fontId="2"/>
  </si>
  <si>
    <t>・ボウルにアーモンドを入れ、スイートチョコレートを100g加えて木べらで混ぜる</t>
    <rPh sb="11" eb="12">
      <t>イレ</t>
    </rPh>
    <rPh sb="29" eb="30">
      <t>クワエ</t>
    </rPh>
    <rPh sb="32" eb="33">
      <t>キベラ</t>
    </rPh>
    <rPh sb="36" eb="37">
      <t>マゼ</t>
    </rPh>
    <phoneticPr fontId="2"/>
  </si>
  <si>
    <t>・残りのチョコレートを4回に分けて加え同様に混ぜる</t>
    <rPh sb="1" eb="2">
      <t>ノコリ</t>
    </rPh>
    <rPh sb="12" eb="13">
      <t>カイ</t>
    </rPh>
    <rPh sb="14" eb="15">
      <t xml:space="preserve">ワケテ </t>
    </rPh>
    <rPh sb="17" eb="18">
      <t>クワエ</t>
    </rPh>
    <rPh sb="19" eb="21">
      <t>ドウヨウ</t>
    </rPh>
    <rPh sb="22" eb="23">
      <t>マゼ</t>
    </rPh>
    <phoneticPr fontId="2"/>
  </si>
  <si>
    <t>・泣かないココアパウダーを茶こしでふるって入れ、混ぜ合わせる</t>
    <rPh sb="1" eb="2">
      <t>ナカナイ</t>
    </rPh>
    <rPh sb="13" eb="14">
      <t>チャコセィ</t>
    </rPh>
    <rPh sb="21" eb="22">
      <t>イレ</t>
    </rPh>
    <rPh sb="24" eb="25">
      <t>マゼ</t>
    </rPh>
    <phoneticPr fontId="2"/>
  </si>
  <si>
    <t>・容器に入れる</t>
    <rPh sb="1" eb="3">
      <t>ヨウキ</t>
    </rPh>
    <rPh sb="4" eb="5">
      <t>イレ</t>
    </rPh>
    <phoneticPr fontId="2"/>
  </si>
  <si>
    <t>透明のプラ容器</t>
    <rPh sb="0" eb="2">
      <t>トウメイ</t>
    </rPh>
    <rPh sb="5" eb="7">
      <t>ヨウキ</t>
    </rPh>
    <phoneticPr fontId="2"/>
  </si>
  <si>
    <t>テープ</t>
    <phoneticPr fontId="2"/>
  </si>
  <si>
    <t>箱</t>
    <rPh sb="0" eb="1">
      <t>ハコ</t>
    </rPh>
    <phoneticPr fontId="2"/>
  </si>
  <si>
    <t>チョコレートロリポップ</t>
    <phoneticPr fontId="2"/>
  </si>
  <si>
    <t>・冷蔵庫で冷やし、手で丸く成型する</t>
    <rPh sb="1" eb="4">
      <t>レイゾウ</t>
    </rPh>
    <rPh sb="9" eb="10">
      <t>テデ</t>
    </rPh>
    <rPh sb="11" eb="12">
      <t xml:space="preserve">マルク </t>
    </rPh>
    <rPh sb="13" eb="15">
      <t>セイケイ</t>
    </rPh>
    <phoneticPr fontId="2"/>
  </si>
  <si>
    <t>・ロリポップ用の棒を刺す</t>
    <rPh sb="6" eb="7">
      <t>ヨウ</t>
    </rPh>
    <rPh sb="8" eb="9">
      <t xml:space="preserve">ボウ </t>
    </rPh>
    <rPh sb="10" eb="11">
      <t xml:space="preserve">サシ </t>
    </rPh>
    <phoneticPr fontId="2"/>
  </si>
  <si>
    <t>ロリポップ用の棒</t>
    <rPh sb="7" eb="8">
      <t>ボウ</t>
    </rPh>
    <phoneticPr fontId="2"/>
  </si>
  <si>
    <t>・35℃に溶かしたパータグラッセにくぐらせる</t>
    <rPh sb="5" eb="6">
      <t>トカセィ</t>
    </rPh>
    <phoneticPr fontId="2"/>
  </si>
  <si>
    <t>・スポンジなどに刺し固める</t>
    <rPh sb="8" eb="9">
      <t xml:space="preserve">サシ </t>
    </rPh>
    <rPh sb="10" eb="11">
      <t>カタメ</t>
    </rPh>
    <phoneticPr fontId="2"/>
  </si>
  <si>
    <t>パータグラッセホワイト</t>
    <phoneticPr fontId="2"/>
  </si>
  <si>
    <t>パータグラッセスイート</t>
    <phoneticPr fontId="2"/>
  </si>
  <si>
    <t>パータグラッセストロベリー</t>
    <phoneticPr fontId="2"/>
  </si>
  <si>
    <t>ケーキスポンジ</t>
    <phoneticPr fontId="2"/>
  </si>
  <si>
    <t>飾り用トッピング</t>
    <rPh sb="0" eb="1">
      <t>カザリ</t>
    </rPh>
    <phoneticPr fontId="2"/>
  </si>
  <si>
    <t>マンディアン</t>
    <phoneticPr fontId="2"/>
  </si>
  <si>
    <t>フリーズドライフランボワーズ</t>
    <phoneticPr fontId="2"/>
  </si>
  <si>
    <t>アーモンドホール</t>
    <phoneticPr fontId="2"/>
  </si>
  <si>
    <t>カシューナッツホール</t>
    <phoneticPr fontId="2"/>
  </si>
  <si>
    <t>・チョコレートをテンパリングし、型に絞り込む</t>
    <rPh sb="16" eb="17">
      <t>カタ</t>
    </rPh>
    <rPh sb="18" eb="19">
      <t>シボリ</t>
    </rPh>
    <phoneticPr fontId="2"/>
  </si>
  <si>
    <t>・固まる前にトッピングする</t>
    <rPh sb="1" eb="2">
      <t>カタマル</t>
    </rPh>
    <phoneticPr fontId="2"/>
  </si>
  <si>
    <t>・常温で固める</t>
    <rPh sb="1" eb="3">
      <t>ジョウオn</t>
    </rPh>
    <rPh sb="4" eb="5">
      <t>カタメ</t>
    </rPh>
    <phoneticPr fontId="2"/>
  </si>
  <si>
    <t>透明のケース</t>
    <rPh sb="0" eb="2">
      <t>トウメイ</t>
    </rPh>
    <phoneticPr fontId="2"/>
  </si>
  <si>
    <t>オランジェット</t>
    <phoneticPr fontId="2"/>
  </si>
  <si>
    <t>2個分</t>
    <rPh sb="1" eb="3">
      <t>コブn</t>
    </rPh>
    <phoneticPr fontId="2"/>
  </si>
  <si>
    <t>オレンジ皮</t>
    <rPh sb="0" eb="2">
      <t>オレンジ</t>
    </rPh>
    <rPh sb="4" eb="5">
      <t>カワ</t>
    </rPh>
    <phoneticPr fontId="2"/>
  </si>
  <si>
    <t>2個分</t>
    <rPh sb="1" eb="2">
      <t>コブn</t>
    </rPh>
    <phoneticPr fontId="2"/>
  </si>
  <si>
    <t>オレンジ</t>
    <phoneticPr fontId="2"/>
  </si>
  <si>
    <t>・手鍋にオレンジとオレンジの皮を加え沸騰させる</t>
    <rPh sb="1" eb="3">
      <t>テナベ</t>
    </rPh>
    <rPh sb="14" eb="15">
      <t>カワ</t>
    </rPh>
    <rPh sb="16" eb="17">
      <t>クワエ</t>
    </rPh>
    <rPh sb="18" eb="20">
      <t>フットウ</t>
    </rPh>
    <phoneticPr fontId="2"/>
  </si>
  <si>
    <t>・お湯を捨て、再度新しい水を入れて沸騰させる</t>
    <rPh sb="0" eb="1">
      <t>・</t>
    </rPh>
    <rPh sb="4" eb="5">
      <t>ステ</t>
    </rPh>
    <rPh sb="7" eb="9">
      <t>サイド</t>
    </rPh>
    <rPh sb="9" eb="10">
      <t>アタラセィ</t>
    </rPh>
    <rPh sb="14" eb="15">
      <t>イレ</t>
    </rPh>
    <rPh sb="17" eb="19">
      <t>フットウ</t>
    </rPh>
    <phoneticPr fontId="2"/>
  </si>
  <si>
    <t>・計4回ゆでこぼし、オレンジは5mmの厚さの輪切り、皮は5mmの細切りにする</t>
    <rPh sb="1" eb="2">
      <t xml:space="preserve">ケイ </t>
    </rPh>
    <rPh sb="3" eb="4">
      <t>カイ</t>
    </rPh>
    <rPh sb="19" eb="20">
      <t>アツサ</t>
    </rPh>
    <rPh sb="22" eb="24">
      <t>ワギリ</t>
    </rPh>
    <rPh sb="26" eb="27">
      <t>カワ</t>
    </rPh>
    <rPh sb="32" eb="34">
      <t>ホソギリ</t>
    </rPh>
    <phoneticPr fontId="2"/>
  </si>
  <si>
    <t>900g</t>
    <phoneticPr fontId="2"/>
  </si>
  <si>
    <t>675g</t>
    <phoneticPr fontId="2"/>
  </si>
  <si>
    <t>・水、グラニュー糖を手鍋に入れて沸騰させる</t>
    <rPh sb="1" eb="2">
      <t>ミズ</t>
    </rPh>
    <rPh sb="10" eb="12">
      <t>テナベ</t>
    </rPh>
    <rPh sb="13" eb="14">
      <t>イレテ</t>
    </rPh>
    <rPh sb="16" eb="18">
      <t>フットウ</t>
    </rPh>
    <phoneticPr fontId="2"/>
  </si>
  <si>
    <t>・オレンジの輪切り、皮を入れて落とし蓋をして再沸騰させる</t>
    <rPh sb="1" eb="2">
      <t>オレンジ</t>
    </rPh>
    <rPh sb="6" eb="8">
      <t>ワギリ</t>
    </rPh>
    <rPh sb="10" eb="11">
      <t>カワ</t>
    </rPh>
    <rPh sb="12" eb="13">
      <t>イレ</t>
    </rPh>
    <rPh sb="15" eb="16">
      <t>オトセィ</t>
    </rPh>
    <rPh sb="22" eb="25">
      <t>サイヘゥ</t>
    </rPh>
    <phoneticPr fontId="2"/>
  </si>
  <si>
    <t>・火を止め、一晩寝かせる</t>
    <rPh sb="1" eb="2">
      <t>ヒヲ</t>
    </rPh>
    <rPh sb="6" eb="8">
      <t>ヒトバn</t>
    </rPh>
    <rPh sb="8" eb="9">
      <t>ネカセ</t>
    </rPh>
    <phoneticPr fontId="2"/>
  </si>
  <si>
    <t>・シロップからオレンジを取り出し、シロップを沸騰させる</t>
    <rPh sb="12" eb="13">
      <t>トリダセィ</t>
    </rPh>
    <rPh sb="22" eb="24">
      <t>フットウ</t>
    </rPh>
    <phoneticPr fontId="2"/>
  </si>
  <si>
    <t>・取り出したオレンジを加え落とし蓋をして再沸騰させる</t>
    <rPh sb="1" eb="2">
      <t>トリダセィ</t>
    </rPh>
    <rPh sb="11" eb="12">
      <t>クワエ</t>
    </rPh>
    <rPh sb="13" eb="14">
      <t>オトセィ</t>
    </rPh>
    <rPh sb="20" eb="23">
      <t>サイヘゥ</t>
    </rPh>
    <phoneticPr fontId="2"/>
  </si>
  <si>
    <t>・この作業を10日程繰り返し糖度を70%まで上げる</t>
    <rPh sb="8" eb="9">
      <t>ニティ</t>
    </rPh>
    <rPh sb="9" eb="10">
      <t xml:space="preserve">ホド </t>
    </rPh>
    <rPh sb="10" eb="11">
      <t>クリカエセィ</t>
    </rPh>
    <rPh sb="14" eb="16">
      <t>トウド</t>
    </rPh>
    <rPh sb="22" eb="23">
      <t>アゲル</t>
    </rPh>
    <phoneticPr fontId="2"/>
  </si>
  <si>
    <t>・網に取り出し一晩自然乾燥させる</t>
    <rPh sb="1" eb="2">
      <t xml:space="preserve">アミニ </t>
    </rPh>
    <rPh sb="3" eb="4">
      <t>トリダセィ</t>
    </rPh>
    <rPh sb="7" eb="13">
      <t>ヒトバn</t>
    </rPh>
    <phoneticPr fontId="2"/>
  </si>
  <si>
    <t>・テンパリングしたチョコレートに半分だけつけ、フィルムシートの上で固める</t>
    <rPh sb="16" eb="18">
      <t>ハンブn</t>
    </rPh>
    <rPh sb="31" eb="32">
      <t>ウエ</t>
    </rPh>
    <rPh sb="33" eb="34">
      <t>カタメ</t>
    </rPh>
    <phoneticPr fontId="2"/>
  </si>
  <si>
    <t>ザッハトルテ</t>
    <phoneticPr fontId="2"/>
  </si>
  <si>
    <t>焼成180℃,約30分</t>
    <rPh sb="0" eb="2">
      <t>ショウセ</t>
    </rPh>
    <phoneticPr fontId="2"/>
  </si>
  <si>
    <t>・無塩バターにグラニュー糖を加えてホイッパーですり混ぜる</t>
    <rPh sb="1" eb="3">
      <t>ムエンバタ</t>
    </rPh>
    <rPh sb="14" eb="15">
      <t>クワエ</t>
    </rPh>
    <phoneticPr fontId="2"/>
  </si>
  <si>
    <t>・卵黄を加えてホイッパーで混ぜ合わせる</t>
    <rPh sb="0" eb="1">
      <t>・</t>
    </rPh>
    <rPh sb="1" eb="3">
      <t>ランオウ</t>
    </rPh>
    <rPh sb="4" eb="5">
      <t>クワエ</t>
    </rPh>
    <rPh sb="13" eb="14">
      <t>マゼアウ</t>
    </rPh>
    <phoneticPr fontId="2"/>
  </si>
  <si>
    <t>・スイートチョコレートを40℃に溶かし、一部を合わせてから混ぜ合わせる</t>
    <rPh sb="16" eb="17">
      <t>トカセィ</t>
    </rPh>
    <rPh sb="20" eb="22">
      <t>イチブ</t>
    </rPh>
    <rPh sb="23" eb="24">
      <t>アワセ</t>
    </rPh>
    <rPh sb="29" eb="30">
      <t>マゼ</t>
    </rPh>
    <phoneticPr fontId="2"/>
  </si>
  <si>
    <t>・卵白とグラニュー糖でメレンゲを作る</t>
    <rPh sb="1" eb="2">
      <t>ランパク</t>
    </rPh>
    <rPh sb="16" eb="17">
      <t>ツクル</t>
    </rPh>
    <phoneticPr fontId="2"/>
  </si>
  <si>
    <t>・メレンゲの半量を生地に加え、ホイッパーで混ぜ合わせる</t>
    <rPh sb="6" eb="8">
      <t>ハンリョ</t>
    </rPh>
    <rPh sb="9" eb="11">
      <t>キジニ</t>
    </rPh>
    <rPh sb="12" eb="13">
      <t>クワエ</t>
    </rPh>
    <rPh sb="21" eb="22">
      <t>マゼ</t>
    </rPh>
    <phoneticPr fontId="2"/>
  </si>
  <si>
    <t>・ふるった薄力粉を加え、ゴムベラで混ぜ合わせる</t>
    <rPh sb="5" eb="8">
      <t>ハクリキコ</t>
    </rPh>
    <rPh sb="9" eb="10">
      <t>クワエ</t>
    </rPh>
    <rPh sb="17" eb="18">
      <t>マゼ</t>
    </rPh>
    <phoneticPr fontId="2"/>
  </si>
  <si>
    <t>・残りのメレンゲを加えゴムベラで混ぜ合わせる</t>
    <rPh sb="1" eb="2">
      <t>ノコリ</t>
    </rPh>
    <rPh sb="9" eb="10">
      <t>クワエ</t>
    </rPh>
    <rPh sb="16" eb="17">
      <t>マゼ</t>
    </rPh>
    <phoneticPr fontId="2"/>
  </si>
  <si>
    <t>・型紙を敷いたマンケ型に流し込み、180℃に予熱したオーブンで約30分焼成する</t>
    <rPh sb="1" eb="3">
      <t>カタガミ</t>
    </rPh>
    <rPh sb="4" eb="5">
      <t>シイタ</t>
    </rPh>
    <rPh sb="10" eb="11">
      <t>カタ</t>
    </rPh>
    <rPh sb="12" eb="13">
      <t>ナガセィ</t>
    </rPh>
    <rPh sb="22" eb="24">
      <t>ヨネテゥ</t>
    </rPh>
    <rPh sb="34" eb="37">
      <t>フンショウセイ</t>
    </rPh>
    <phoneticPr fontId="2"/>
  </si>
  <si>
    <t>ザッハーマッセ</t>
    <phoneticPr fontId="2"/>
  </si>
  <si>
    <t>ザッハーグラスイユール</t>
    <phoneticPr fontId="2"/>
  </si>
  <si>
    <t>225g</t>
    <phoneticPr fontId="2"/>
  </si>
  <si>
    <t>・手鍋に水、スイートチョコレート、ミルクチョコレートを加えて溶かす</t>
    <rPh sb="1" eb="3">
      <t>テナベ</t>
    </rPh>
    <rPh sb="4" eb="5">
      <t>ミズ</t>
    </rPh>
    <rPh sb="27" eb="28">
      <t>クワエ</t>
    </rPh>
    <rPh sb="30" eb="31">
      <t>トカス</t>
    </rPh>
    <phoneticPr fontId="2"/>
  </si>
  <si>
    <t>・グラニュー糖を加え、110℃まで煮詰める</t>
    <rPh sb="8" eb="9">
      <t>クワエ</t>
    </rPh>
    <rPh sb="17" eb="19">
      <t>ニツメ</t>
    </rPh>
    <phoneticPr fontId="2"/>
  </si>
  <si>
    <t>・手鍋の底を軽く水に当て、半量をマーブル台に出してパレットナイフで薄く広げる</t>
    <rPh sb="1" eb="2">
      <t>テナベ</t>
    </rPh>
    <rPh sb="4" eb="5">
      <t>ソコ</t>
    </rPh>
    <rPh sb="6" eb="7">
      <t>カルク</t>
    </rPh>
    <rPh sb="8" eb="9">
      <t>ミズ</t>
    </rPh>
    <rPh sb="10" eb="11">
      <t>アテ</t>
    </rPh>
    <rPh sb="13" eb="15">
      <t>ハンリョ</t>
    </rPh>
    <rPh sb="20" eb="21">
      <t>ダイ</t>
    </rPh>
    <rPh sb="22" eb="23">
      <t xml:space="preserve">ダシ </t>
    </rPh>
    <rPh sb="33" eb="34">
      <t>ウスク</t>
    </rPh>
    <phoneticPr fontId="2"/>
  </si>
  <si>
    <t>・台の上で広げる作業を繰り返し、粘りがでたら戻す</t>
    <rPh sb="1" eb="2">
      <t>ダイノ</t>
    </rPh>
    <rPh sb="3" eb="4">
      <t>ウエデ</t>
    </rPh>
    <rPh sb="5" eb="6">
      <t>ヒロゲ</t>
    </rPh>
    <rPh sb="8" eb="10">
      <t>サギョウ</t>
    </rPh>
    <rPh sb="11" eb="12">
      <t>クリカエセィ</t>
    </rPh>
    <rPh sb="16" eb="17">
      <t>ネバリ</t>
    </rPh>
    <rPh sb="22" eb="23">
      <t>モドス</t>
    </rPh>
    <phoneticPr fontId="2"/>
  </si>
  <si>
    <t>・これを数回繰り返す</t>
    <rPh sb="4" eb="6">
      <t>スウ</t>
    </rPh>
    <rPh sb="6" eb="7">
      <t>クリカエス</t>
    </rPh>
    <phoneticPr fontId="2"/>
  </si>
  <si>
    <t>直径18cm,マンケ型1台分</t>
    <rPh sb="0" eb="2">
      <t>チョッケ</t>
    </rPh>
    <phoneticPr fontId="2"/>
  </si>
  <si>
    <t>・網に出し、荒熱が取れたら2枚にスライスし、アプリコットジャムをサンドする</t>
    <rPh sb="1" eb="2">
      <t>アミ</t>
    </rPh>
    <rPh sb="6" eb="8">
      <t>アラネテゥ</t>
    </rPh>
    <rPh sb="14" eb="15">
      <t>マイ</t>
    </rPh>
    <phoneticPr fontId="2"/>
  </si>
  <si>
    <t>・周りにもアプリコットジャムを塗ってコーティングする</t>
    <rPh sb="1" eb="2">
      <t>マワリ</t>
    </rPh>
    <rPh sb="15" eb="16">
      <t>ヌッテ</t>
    </rPh>
    <phoneticPr fontId="2"/>
  </si>
  <si>
    <t>・ザッハーマッセにかけ、常温で固める</t>
    <rPh sb="12" eb="14">
      <t>ジョウオn</t>
    </rPh>
    <rPh sb="15" eb="16">
      <t>カタ</t>
    </rPh>
    <phoneticPr fontId="2"/>
  </si>
  <si>
    <t>生クリーム</t>
    <rPh sb="0" eb="1">
      <t>ナマクリ-</t>
    </rPh>
    <phoneticPr fontId="2"/>
  </si>
  <si>
    <t>・泡立てた無糖の生クリームを添える</t>
    <rPh sb="1" eb="3">
      <t>アワダテ</t>
    </rPh>
    <rPh sb="5" eb="7">
      <t>ムトウ</t>
    </rPh>
    <rPh sb="8" eb="9">
      <t>ナマク</t>
    </rPh>
    <rPh sb="14" eb="15">
      <t>ソエ</t>
    </rPh>
    <phoneticPr fontId="2"/>
  </si>
  <si>
    <t>マカロン・ショコラ</t>
    <rPh sb="0" eb="2">
      <t>マカロン</t>
    </rPh>
    <phoneticPr fontId="2"/>
  </si>
  <si>
    <t>マカロン・フランボワーズ</t>
    <phoneticPr fontId="2"/>
  </si>
  <si>
    <t>焼成160℃,約20分</t>
    <rPh sb="0" eb="2">
      <t>ショウセ</t>
    </rPh>
    <phoneticPr fontId="2"/>
  </si>
  <si>
    <t>・粉糖とアーモンドパウダーを合わせて2回ふるっておく</t>
    <rPh sb="1" eb="2">
      <t>フントウ</t>
    </rPh>
    <rPh sb="13" eb="14">
      <t>ヲ</t>
    </rPh>
    <rPh sb="19" eb="20">
      <t>カイ</t>
    </rPh>
    <phoneticPr fontId="2"/>
  </si>
  <si>
    <t>・卵白にグラニュー糖を加えながら8分立てのメレンゲを作る</t>
    <rPh sb="1" eb="2">
      <t>ランパク</t>
    </rPh>
    <rPh sb="11" eb="12">
      <t>クワエ</t>
    </rPh>
    <rPh sb="17" eb="18">
      <t>ブダ</t>
    </rPh>
    <rPh sb="18" eb="19">
      <t xml:space="preserve">タテ </t>
    </rPh>
    <rPh sb="26" eb="27">
      <t>ツクル</t>
    </rPh>
    <phoneticPr fontId="2"/>
  </si>
  <si>
    <t>・粉糖とアーモンドパウダーとココアパウダーを合わせて2回ふるっておく</t>
    <rPh sb="1" eb="2">
      <t>フントウ</t>
    </rPh>
    <rPh sb="21" eb="22">
      <t>ヲ</t>
    </rPh>
    <rPh sb="27" eb="28">
      <t>カイ</t>
    </rPh>
    <phoneticPr fontId="2"/>
  </si>
  <si>
    <t>・メレンゲに粉類を加え、ゴムベラで混ぜ合わせる</t>
    <rPh sb="6" eb="8">
      <t>コナルイ</t>
    </rPh>
    <rPh sb="9" eb="10">
      <t>クワエ</t>
    </rPh>
    <rPh sb="17" eb="18">
      <t>マゼ</t>
    </rPh>
    <phoneticPr fontId="2"/>
  </si>
  <si>
    <t>・カードで生地を折りたたむようにマカロナージュする</t>
    <rPh sb="5" eb="7">
      <t>キジヲ</t>
    </rPh>
    <rPh sb="8" eb="9">
      <t>オリタタム</t>
    </rPh>
    <phoneticPr fontId="2"/>
  </si>
  <si>
    <t>・鉄板に直径3cmの大きさに絞り出す</t>
    <rPh sb="1" eb="3">
      <t>テッパn</t>
    </rPh>
    <rPh sb="4" eb="6">
      <t>チョッケイ</t>
    </rPh>
    <rPh sb="10" eb="11">
      <t>オオキサ</t>
    </rPh>
    <rPh sb="14" eb="15">
      <t>シボリ</t>
    </rPh>
    <phoneticPr fontId="2"/>
  </si>
  <si>
    <t>・鉄板の下を叩いて生地を広げ、20〜30分程常温で乾燥させる</t>
    <rPh sb="1" eb="2">
      <t>テッパn</t>
    </rPh>
    <rPh sb="4" eb="5">
      <t>シタ</t>
    </rPh>
    <rPh sb="6" eb="7">
      <t>タタイ</t>
    </rPh>
    <rPh sb="9" eb="11">
      <t>キジヲ</t>
    </rPh>
    <rPh sb="12" eb="13">
      <t>ヒロゲ</t>
    </rPh>
    <rPh sb="20" eb="21">
      <t xml:space="preserve">フン </t>
    </rPh>
    <rPh sb="21" eb="22">
      <t xml:space="preserve">ホド </t>
    </rPh>
    <rPh sb="22" eb="24">
      <t>ジョウオn</t>
    </rPh>
    <rPh sb="25" eb="27">
      <t>カンソウ</t>
    </rPh>
    <phoneticPr fontId="2"/>
  </si>
  <si>
    <t>・160℃に予熱したオーブンで10分焼成する（途中で天板を返す）</t>
    <rPh sb="6" eb="8">
      <t>ヨネテゥ</t>
    </rPh>
    <rPh sb="17" eb="18">
      <t xml:space="preserve">フン </t>
    </rPh>
    <rPh sb="18" eb="20">
      <t>ショウセイスル</t>
    </rPh>
    <rPh sb="23" eb="25">
      <t>トチュウ</t>
    </rPh>
    <rPh sb="26" eb="28">
      <t>テンバn</t>
    </rPh>
    <rPh sb="29" eb="30">
      <t>カエス</t>
    </rPh>
    <phoneticPr fontId="2"/>
  </si>
  <si>
    <t>・オーブンを10秒程開け、130℃に温度を落として10分焼成する</t>
    <rPh sb="8" eb="10">
      <t>ビョウホド</t>
    </rPh>
    <rPh sb="10" eb="11">
      <t>アケ</t>
    </rPh>
    <rPh sb="18" eb="20">
      <t>オンド</t>
    </rPh>
    <rPh sb="21" eb="22">
      <t>オトセィ</t>
    </rPh>
    <rPh sb="27" eb="28">
      <t xml:space="preserve">フン </t>
    </rPh>
    <rPh sb="28" eb="30">
      <t>ショウセ</t>
    </rPh>
    <phoneticPr fontId="2"/>
  </si>
  <si>
    <t>・生地をつついて動かなくなる程度まで焼けたら取り出し鉄板ごと常温に置いて冷ます</t>
    <rPh sb="1" eb="3">
      <t>キジヲ</t>
    </rPh>
    <rPh sb="8" eb="9">
      <t>ウゴカナ</t>
    </rPh>
    <rPh sb="14" eb="16">
      <t>テイ</t>
    </rPh>
    <rPh sb="18" eb="19">
      <t>ヤケタ</t>
    </rPh>
    <rPh sb="22" eb="23">
      <t>トリダセィ</t>
    </rPh>
    <rPh sb="26" eb="28">
      <t>テッパn</t>
    </rPh>
    <rPh sb="30" eb="32">
      <t>ジョウオn</t>
    </rPh>
    <rPh sb="33" eb="34">
      <t>オイテ</t>
    </rPh>
    <phoneticPr fontId="2"/>
  </si>
  <si>
    <t>転化糖</t>
    <rPh sb="0" eb="3">
      <t>テンカ</t>
    </rPh>
    <phoneticPr fontId="2"/>
  </si>
  <si>
    <t>・生クリーム、転化糖を手鍋に入れ沸騰させる</t>
    <rPh sb="1" eb="2">
      <t>ナマクリーム</t>
    </rPh>
    <rPh sb="7" eb="10">
      <t>テンカ</t>
    </rPh>
    <rPh sb="11" eb="13">
      <t>テナベ</t>
    </rPh>
    <rPh sb="16" eb="18">
      <t>フットウ</t>
    </rPh>
    <phoneticPr fontId="2"/>
  </si>
  <si>
    <t>・フランボワーズピューレ、生クリーム、転化糖を手鍋に入れ沸騰させる</t>
    <rPh sb="13" eb="14">
      <t>ナマクリーム</t>
    </rPh>
    <rPh sb="19" eb="22">
      <t>テンカ</t>
    </rPh>
    <rPh sb="23" eb="25">
      <t>テナベ</t>
    </rPh>
    <rPh sb="28" eb="30">
      <t>フットウ</t>
    </rPh>
    <phoneticPr fontId="2"/>
  </si>
  <si>
    <t>・刻んだミルクチョコレートに加え、1分ほどそのまま置いておく</t>
    <rPh sb="1" eb="2">
      <t>キザn</t>
    </rPh>
    <rPh sb="14" eb="15">
      <t>クワエ</t>
    </rPh>
    <rPh sb="18" eb="19">
      <t>フンホド</t>
    </rPh>
    <rPh sb="25" eb="26">
      <t>オイテ</t>
    </rPh>
    <phoneticPr fontId="2"/>
  </si>
  <si>
    <t>・メレンゲに食用色素を加えて色味を調節し、粉類を加えゴムベラで混ぜ合わせる</t>
    <rPh sb="6" eb="10">
      <t>ショクヨウシキソ</t>
    </rPh>
    <rPh sb="11" eb="12">
      <t>クワエ</t>
    </rPh>
    <rPh sb="14" eb="16">
      <t>イロミ</t>
    </rPh>
    <rPh sb="17" eb="19">
      <t>チョウセテゥ</t>
    </rPh>
    <rPh sb="21" eb="23">
      <t>コナルイ</t>
    </rPh>
    <rPh sb="24" eb="25">
      <t>クワエ</t>
    </rPh>
    <rPh sb="31" eb="32">
      <t>マゼ</t>
    </rPh>
    <phoneticPr fontId="2"/>
  </si>
  <si>
    <t>テリーヌ・ショコラ</t>
    <phoneticPr fontId="2"/>
  </si>
  <si>
    <t>50*40*240パウンド型,1台分</t>
    <rPh sb="13" eb="14">
      <t>カタ</t>
    </rPh>
    <phoneticPr fontId="2"/>
  </si>
  <si>
    <t>・スイートチョコレート、無塩バター、生クリームは合わせて湯煎にかけ溶かす</t>
    <rPh sb="12" eb="14">
      <t>ムエn</t>
    </rPh>
    <rPh sb="18" eb="19">
      <t>ナマクーム</t>
    </rPh>
    <rPh sb="24" eb="25">
      <t>アワセ</t>
    </rPh>
    <rPh sb="28" eb="30">
      <t>ユセn</t>
    </rPh>
    <phoneticPr fontId="2"/>
  </si>
  <si>
    <t>・全卵にグラニュー糖を加え、湯煎で人肌程度に温める</t>
    <rPh sb="1" eb="3">
      <t>ゼンラn</t>
    </rPh>
    <rPh sb="11" eb="12">
      <t>クワエ</t>
    </rPh>
    <rPh sb="14" eb="16">
      <t>ユセn</t>
    </rPh>
    <rPh sb="17" eb="21">
      <t>ヒト</t>
    </rPh>
    <rPh sb="22" eb="23">
      <t>アタタメ</t>
    </rPh>
    <phoneticPr fontId="2"/>
  </si>
  <si>
    <t>・チョコレートに加え、ホイッパーで泡立てないように混ぜ合わせる</t>
    <rPh sb="8" eb="9">
      <t>クワエ</t>
    </rPh>
    <rPh sb="17" eb="19">
      <t>アワダテ</t>
    </rPh>
    <rPh sb="25" eb="26">
      <t>マゼアワセ</t>
    </rPh>
    <phoneticPr fontId="2"/>
  </si>
  <si>
    <t>・パッセして気泡を抜き、ふるった薄力粉を加えてゴムベラでさっくり混ぜ合わせる</t>
    <rPh sb="6" eb="8">
      <t>キホウ</t>
    </rPh>
    <rPh sb="9" eb="10">
      <t>ヌキ</t>
    </rPh>
    <rPh sb="16" eb="19">
      <t>ハクリキコ</t>
    </rPh>
    <rPh sb="20" eb="21">
      <t>クワエ</t>
    </rPh>
    <phoneticPr fontId="2"/>
  </si>
  <si>
    <t>・型のまま荒熱を取り、冷蔵庫で一晩冷やし固める</t>
    <rPh sb="1" eb="2">
      <t>カタ</t>
    </rPh>
    <rPh sb="5" eb="7">
      <t>アラネテゥ</t>
    </rPh>
    <rPh sb="8" eb="9">
      <t xml:space="preserve">トリ </t>
    </rPh>
    <rPh sb="11" eb="14">
      <t>レイゾウ</t>
    </rPh>
    <rPh sb="15" eb="18">
      <t>ヒトバn</t>
    </rPh>
    <phoneticPr fontId="2"/>
  </si>
  <si>
    <t>・型に流し込み、50℃のお湯を型の半分の高さまで注ぎ160℃で25分湯煎焼きする</t>
    <rPh sb="1" eb="2">
      <t>カタ</t>
    </rPh>
    <rPh sb="3" eb="4">
      <t>ナガセィ</t>
    </rPh>
    <rPh sb="15" eb="16">
      <t>カタ</t>
    </rPh>
    <rPh sb="17" eb="19">
      <t>ハンブn</t>
    </rPh>
    <rPh sb="20" eb="21">
      <t>タカサ</t>
    </rPh>
    <rPh sb="24" eb="25">
      <t>ソソギ</t>
    </rPh>
    <rPh sb="33" eb="34">
      <t xml:space="preserve">フン </t>
    </rPh>
    <rPh sb="34" eb="37">
      <t>ユセn</t>
    </rPh>
    <phoneticPr fontId="2"/>
  </si>
  <si>
    <t>焼成160℃,約25分</t>
    <rPh sb="0" eb="2">
      <t>ショウセ</t>
    </rPh>
    <phoneticPr fontId="2"/>
  </si>
  <si>
    <t>ギモーブ</t>
    <phoneticPr fontId="2"/>
  </si>
  <si>
    <t>水飴A</t>
    <rPh sb="0" eb="2">
      <t>ミズ</t>
    </rPh>
    <phoneticPr fontId="2"/>
  </si>
  <si>
    <t>水飴B</t>
    <rPh sb="0" eb="1">
      <t>ミズ</t>
    </rPh>
    <phoneticPr fontId="2"/>
  </si>
  <si>
    <t>・ピューレ、グラニュー糖、水飴Aを手鍋に入れ110℃まで加熱する</t>
    <rPh sb="13" eb="15">
      <t>Starch syrup</t>
    </rPh>
    <rPh sb="17" eb="19">
      <t>テナベ</t>
    </rPh>
    <rPh sb="28" eb="30">
      <t>カネテゥ</t>
    </rPh>
    <phoneticPr fontId="2"/>
  </si>
  <si>
    <t>・105℃くらいの時に別のボウルに卵白、水飴Bを入れて中速で回す</t>
    <rPh sb="9" eb="10">
      <t>トキ</t>
    </rPh>
    <rPh sb="11" eb="12">
      <t>ベツノ</t>
    </rPh>
    <rPh sb="17" eb="19">
      <t>Egg white</t>
    </rPh>
    <rPh sb="20" eb="22">
      <t>Starch syrup</t>
    </rPh>
    <rPh sb="24" eb="25">
      <t>イレテ</t>
    </rPh>
    <rPh sb="27" eb="29">
      <t>チュウ</t>
    </rPh>
    <rPh sb="30" eb="31">
      <t>マワス</t>
    </rPh>
    <phoneticPr fontId="2"/>
  </si>
  <si>
    <t>・卵白に注ぎながら高速で泡立てる</t>
    <rPh sb="1" eb="3">
      <t>ランパク</t>
    </rPh>
    <rPh sb="4" eb="5">
      <t>ソソギ</t>
    </rPh>
    <rPh sb="9" eb="11">
      <t>コウソク</t>
    </rPh>
    <rPh sb="12" eb="14">
      <t>アワダテ</t>
    </rPh>
    <phoneticPr fontId="2"/>
  </si>
  <si>
    <t>・泡立ってきたら溶かしたゼラチンを加え、人肌程度に下がるまで攪拌する</t>
    <rPh sb="1" eb="3">
      <t>アワダッテ</t>
    </rPh>
    <rPh sb="8" eb="9">
      <t>トカシタ</t>
    </rPh>
    <rPh sb="17" eb="18">
      <t>クワエ</t>
    </rPh>
    <rPh sb="20" eb="22">
      <t>ヒト</t>
    </rPh>
    <rPh sb="22" eb="24">
      <t>テイ</t>
    </rPh>
    <rPh sb="25" eb="26">
      <t>サガル</t>
    </rPh>
    <rPh sb="30" eb="32">
      <t>カクハンスル</t>
    </rPh>
    <phoneticPr fontId="2"/>
  </si>
  <si>
    <t>・シルパットに粉糖とコーンスターチを1:1に合わせたものをふるいかける</t>
    <rPh sb="7" eb="9">
      <t>Powdered sugar</t>
    </rPh>
    <rPh sb="22" eb="23">
      <t>アワセ</t>
    </rPh>
    <phoneticPr fontId="2"/>
  </si>
  <si>
    <t>・絞り出し、固まるまで常温に置く</t>
    <rPh sb="1" eb="2">
      <t>シボリ</t>
    </rPh>
    <rPh sb="6" eb="7">
      <t>カタマル</t>
    </rPh>
    <rPh sb="11" eb="13">
      <t>ジョウオn</t>
    </rPh>
    <rPh sb="14" eb="15">
      <t xml:space="preserve">オク </t>
    </rPh>
    <phoneticPr fontId="2"/>
  </si>
  <si>
    <t>ピューレ（パルプ）</t>
    <phoneticPr fontId="2"/>
  </si>
  <si>
    <t>・このエクセルシートでは以下の事ができます</t>
    <rPh sb="12" eb="14">
      <t>イカノ</t>
    </rPh>
    <rPh sb="15" eb="16">
      <t xml:space="preserve">コトガ </t>
    </rPh>
    <phoneticPr fontId="2"/>
  </si>
  <si>
    <t>①『目次』シートから任意のレシピシートにジャンプ</t>
    <rPh sb="2" eb="4">
      <t>モクゼィ</t>
    </rPh>
    <rPh sb="10" eb="12">
      <t>ニn</t>
    </rPh>
    <phoneticPr fontId="2"/>
  </si>
  <si>
    <t>②全てのシートから『目次』シートにジャンプ</t>
    <rPh sb="1" eb="2">
      <t>スベテ</t>
    </rPh>
    <rPh sb="10" eb="12">
      <t>モクゼィ</t>
    </rPh>
    <phoneticPr fontId="2"/>
  </si>
  <si>
    <t>『目次』シートの使い方</t>
    <rPh sb="1" eb="3">
      <t>モクゼィ</t>
    </rPh>
    <rPh sb="8" eb="9">
      <t>ツカイ</t>
    </rPh>
    <phoneticPr fontId="2"/>
  </si>
  <si>
    <t>（使用手順）</t>
    <rPh sb="1" eb="3">
      <t>シヨウ</t>
    </rPh>
    <rPh sb="3" eb="5">
      <t>テジュn</t>
    </rPh>
    <phoneticPr fontId="2"/>
  </si>
  <si>
    <t>分量計算</t>
    <rPh sb="0" eb="4">
      <t>ブンリョウ</t>
    </rPh>
    <phoneticPr fontId="2"/>
  </si>
  <si>
    <t>どうも、ネコノメです。</t>
    <phoneticPr fontId="2"/>
  </si>
  <si>
    <t>こちらは僕が普段使っているレシピ管理用のエクセルシートです。</t>
    <rPh sb="4" eb="5">
      <t>ボク</t>
    </rPh>
    <rPh sb="6" eb="9">
      <t>フダn</t>
    </rPh>
    <rPh sb="16" eb="19">
      <t>カンリ</t>
    </rPh>
    <phoneticPr fontId="2"/>
  </si>
  <si>
    <t>（作成後に調整したりもあり、一部YouTubeとは分量や焼成温度など違う場合があるかもしれませんのであくまでオマケとして見てくださいね）</t>
    <rPh sb="1" eb="4">
      <t>サクセイ</t>
    </rPh>
    <rPh sb="5" eb="7">
      <t>チョウセイ</t>
    </rPh>
    <rPh sb="14" eb="16">
      <t>イティ</t>
    </rPh>
    <rPh sb="25" eb="27">
      <t>ブンリョウ</t>
    </rPh>
    <rPh sb="28" eb="32">
      <t>ショウセイオn</t>
    </rPh>
    <rPh sb="34" eb="35">
      <t>チガウ</t>
    </rPh>
    <rPh sb="60" eb="61">
      <t xml:space="preserve">ミテクダサイネ </t>
    </rPh>
    <phoneticPr fontId="2"/>
  </si>
  <si>
    <t>エクセルで作成後、B5サイズで印刷してファイリングして管理しています。</t>
    <rPh sb="5" eb="8">
      <t>サクセイ</t>
    </rPh>
    <rPh sb="15" eb="17">
      <t>インサテゥ</t>
    </rPh>
    <rPh sb="27" eb="29">
      <t>カンリ</t>
    </rPh>
    <phoneticPr fontId="2"/>
  </si>
  <si>
    <t>おまけとしてYouTubeで公開しているレシピのシートを載せておりますが、ご自由に削除してください。（載ってないやつもあるかもです）</t>
    <rPh sb="14" eb="16">
      <t>コウカイ</t>
    </rPh>
    <rPh sb="28" eb="29">
      <t>ノセテ</t>
    </rPh>
    <rPh sb="41" eb="43">
      <t>サクゼィオ</t>
    </rPh>
    <rPh sb="51" eb="52">
      <t>ノッテ</t>
    </rPh>
    <phoneticPr fontId="2"/>
  </si>
  <si>
    <t>・「品名」の欄にはシート名を正しく記入しないと関数が上手に動きません。</t>
    <rPh sb="2" eb="4">
      <t>シナ</t>
    </rPh>
    <rPh sb="6" eb="7">
      <t>ラn</t>
    </rPh>
    <rPh sb="12" eb="13">
      <t>メイ</t>
    </rPh>
    <rPh sb="14" eb="15">
      <t>タダセィ</t>
    </rPh>
    <rPh sb="17" eb="19">
      <t>キニュウ</t>
    </rPh>
    <rPh sb="23" eb="25">
      <t>カンスウ</t>
    </rPh>
    <rPh sb="26" eb="28">
      <t>ジョウズ</t>
    </rPh>
    <rPh sb="29" eb="30">
      <t>ウゴキ</t>
    </rPh>
    <phoneticPr fontId="2"/>
  </si>
  <si>
    <t>・「リンク」の欄には"左隣に書いてある品名と名前が一致するシートにジャンプするリンクを表示する"という関数を入力しています。</t>
    <rPh sb="7" eb="8">
      <t>ラn</t>
    </rPh>
    <rPh sb="11" eb="13">
      <t>ヒダリ</t>
    </rPh>
    <rPh sb="14" eb="15">
      <t>カイテ</t>
    </rPh>
    <rPh sb="19" eb="21">
      <t>シナメイ</t>
    </rPh>
    <rPh sb="22" eb="24">
      <t>ナマエ</t>
    </rPh>
    <rPh sb="25" eb="27">
      <t>イッティ</t>
    </rPh>
    <rPh sb="43" eb="45">
      <t>ヒョウジス</t>
    </rPh>
    <rPh sb="51" eb="53">
      <t>カンスウ</t>
    </rPh>
    <rPh sb="54" eb="56">
      <t>ニュウリョク</t>
    </rPh>
    <phoneticPr fontId="2"/>
  </si>
  <si>
    <t>図解付きだとこんな感じです↓</t>
    <rPh sb="0" eb="2">
      <t>ズカイ</t>
    </rPh>
    <rPh sb="2" eb="3">
      <t xml:space="preserve">ツキ </t>
    </rPh>
    <phoneticPr fontId="2"/>
  </si>
  <si>
    <t>①「保存用」シートを右クリックし、「移動またはコピー」を選択し「コピーを作成する」にチェックを入れて任意の場所にコピーを作成します</t>
    <phoneticPr fontId="2"/>
  </si>
  <si>
    <t>・例として「かぼちゃのモンブラン」というレシピを作成するとします。</t>
    <rPh sb="1" eb="2">
      <t xml:space="preserve">レイ </t>
    </rPh>
    <rPh sb="24" eb="26">
      <t>サクセイ</t>
    </rPh>
    <phoneticPr fontId="2"/>
  </si>
  <si>
    <t>①「保存用」シートを右クリックし、「移動またはコピー」を選択し「コピーを作成する」にチェックを入れて任意の場所にコピーを作成します。</t>
    <rPh sb="2" eb="5">
      <t>ホゾn</t>
    </rPh>
    <rPh sb="10" eb="11">
      <t>ミギ</t>
    </rPh>
    <rPh sb="18" eb="20">
      <t>イドウ</t>
    </rPh>
    <rPh sb="28" eb="30">
      <t>センタク</t>
    </rPh>
    <rPh sb="36" eb="38">
      <t>サクセイ</t>
    </rPh>
    <rPh sb="47" eb="48">
      <t>イレテ</t>
    </rPh>
    <rPh sb="50" eb="52">
      <t>ニンイ</t>
    </rPh>
    <rPh sb="53" eb="55">
      <t>バセィオ</t>
    </rPh>
    <rPh sb="60" eb="62">
      <t>サクセイ</t>
    </rPh>
    <phoneticPr fontId="2"/>
  </si>
  <si>
    <t>②「保存用（2）というシートができているので右クリックし、「名前の変更」から「かぼちゃのモンブラン」に変更します。</t>
    <rPh sb="2" eb="3">
      <t>ホゾn</t>
    </rPh>
    <rPh sb="22" eb="23">
      <t>ミギクリ</t>
    </rPh>
    <rPh sb="30" eb="32">
      <t>ナマエ</t>
    </rPh>
    <rPh sb="33" eb="35">
      <t>ヘn</t>
    </rPh>
    <rPh sb="51" eb="53">
      <t>ヘンコウ</t>
    </rPh>
    <phoneticPr fontId="2"/>
  </si>
  <si>
    <t>③「目次」シートを開き、品名の欄に「かぼちゃのモンブラン」と記載します。</t>
    <rPh sb="2" eb="4">
      <t>モクゼィ</t>
    </rPh>
    <rPh sb="9" eb="10">
      <t>ヒラキ</t>
    </rPh>
    <rPh sb="12" eb="14">
      <t>シナ</t>
    </rPh>
    <rPh sb="15" eb="16">
      <t>ランニ</t>
    </rPh>
    <rPh sb="30" eb="32">
      <t>キサイ</t>
    </rPh>
    <phoneticPr fontId="2"/>
  </si>
  <si>
    <t>※シート名と品名が異なると上手くジャンプできない為「カボチャのモンブラン」や「南瓜のモンブラン」と記載しないように気をつけてください。</t>
    <rPh sb="4" eb="5">
      <t>メイ</t>
    </rPh>
    <rPh sb="6" eb="8">
      <t>シナメイ</t>
    </rPh>
    <rPh sb="9" eb="10">
      <t>コトナル</t>
    </rPh>
    <rPh sb="13" eb="15">
      <t xml:space="preserve">ウマク </t>
    </rPh>
    <rPh sb="39" eb="41">
      <t xml:space="preserve">カボチャ </t>
    </rPh>
    <rPh sb="49" eb="51">
      <t>キサイス</t>
    </rPh>
    <rPh sb="57" eb="58">
      <t>キヲ</t>
    </rPh>
    <phoneticPr fontId="2"/>
  </si>
  <si>
    <t>②「保存用（2）というシートができているので右クリックし、「名前の変更」から「かぼちゃのモンブラン」に変更します。</t>
    <phoneticPr fontId="2"/>
  </si>
  <si>
    <t>③「目次」シートを開き、品名の欄に「かぼちゃのモンブラン」と記載します。</t>
    <phoneticPr fontId="2"/>
  </si>
  <si>
    <t>④リンクの欄に自動的に「かぼちゃのモンブランへ移動」の文が生成されます。</t>
    <rPh sb="5" eb="6">
      <t>ラn</t>
    </rPh>
    <rPh sb="7" eb="10">
      <t>ジドウ</t>
    </rPh>
    <rPh sb="23" eb="25">
      <t>イドウ</t>
    </rPh>
    <rPh sb="27" eb="28">
      <t>ブンガ</t>
    </rPh>
    <rPh sb="29" eb="31">
      <t>セイセイ</t>
    </rPh>
    <phoneticPr fontId="2"/>
  </si>
  <si>
    <t>元の分量</t>
    <rPh sb="0" eb="1">
      <t>モト</t>
    </rPh>
    <rPh sb="2" eb="4">
      <t>ブンリョウ</t>
    </rPh>
    <phoneticPr fontId="2"/>
  </si>
  <si>
    <t>15cm型</t>
    <rPh sb="4" eb="5">
      <t xml:space="preserve">カタ </t>
    </rPh>
    <phoneticPr fontId="2"/>
  </si>
  <si>
    <t>18cm型</t>
    <rPh sb="4" eb="5">
      <t xml:space="preserve">カタ </t>
    </rPh>
    <phoneticPr fontId="2"/>
  </si>
  <si>
    <t>21cm型</t>
    <rPh sb="4" eb="5">
      <t xml:space="preserve">カタ </t>
    </rPh>
    <phoneticPr fontId="2"/>
  </si>
  <si>
    <t>12cm型</t>
    <rPh sb="4" eb="5">
      <t xml:space="preserve">カタ </t>
    </rPh>
    <phoneticPr fontId="2"/>
  </si>
  <si>
    <t>元の型サイズ</t>
    <rPh sb="0" eb="1">
      <t>モト</t>
    </rPh>
    <rPh sb="2" eb="3">
      <t xml:space="preserve">カタ </t>
    </rPh>
    <phoneticPr fontId="2"/>
  </si>
  <si>
    <t>計算用面積（体積比）</t>
    <rPh sb="0" eb="3">
      <t>ケイサn</t>
    </rPh>
    <rPh sb="3" eb="5">
      <t>メn</t>
    </rPh>
    <rPh sb="6" eb="9">
      <t>タイセキ</t>
    </rPh>
    <phoneticPr fontId="2"/>
  </si>
  <si>
    <t>12cm</t>
    <phoneticPr fontId="2"/>
  </si>
  <si>
    <t>113.04㎠</t>
    <phoneticPr fontId="2"/>
  </si>
  <si>
    <t>176.6㎠</t>
    <phoneticPr fontId="2"/>
  </si>
  <si>
    <t>254.3㎠</t>
    <phoneticPr fontId="2"/>
  </si>
  <si>
    <t>346.09㎠</t>
    <phoneticPr fontId="2"/>
  </si>
  <si>
    <t>15cm</t>
    <phoneticPr fontId="2"/>
  </si>
  <si>
    <t>18cm</t>
    <phoneticPr fontId="2"/>
  </si>
  <si>
    <t>21cm</t>
    <phoneticPr fontId="2"/>
  </si>
  <si>
    <t>丸型&amp;スクエア型の分量再計算</t>
    <rPh sb="0" eb="2">
      <t>マルカタ</t>
    </rPh>
    <rPh sb="7" eb="8">
      <t>カタ</t>
    </rPh>
    <rPh sb="9" eb="11">
      <t>ブンリョウ</t>
    </rPh>
    <rPh sb="11" eb="14">
      <t>サイケイ</t>
    </rPh>
    <phoneticPr fontId="2"/>
  </si>
  <si>
    <t>③丸型、スクエア型をサイズ変更した際の分量計算（使い方②シートを参照）</t>
    <rPh sb="1" eb="2">
      <t>マル</t>
    </rPh>
    <rPh sb="2" eb="3">
      <t>カタ</t>
    </rPh>
    <rPh sb="8" eb="9">
      <t>カタ</t>
    </rPh>
    <rPh sb="13" eb="15">
      <t>ヘn</t>
    </rPh>
    <rPh sb="17" eb="18">
      <t xml:space="preserve">サイノ </t>
    </rPh>
    <rPh sb="19" eb="21">
      <t>ブンリョウ</t>
    </rPh>
    <rPh sb="21" eb="23">
      <t>ケイサn</t>
    </rPh>
    <rPh sb="24" eb="25">
      <t>ツカイ</t>
    </rPh>
    <rPh sb="32" eb="34">
      <t>サンショウ</t>
    </rPh>
    <phoneticPr fontId="2"/>
  </si>
  <si>
    <t>『分量計算』シートについて</t>
    <rPh sb="1" eb="5">
      <t>ブンリョウ</t>
    </rPh>
    <phoneticPr fontId="2"/>
  </si>
  <si>
    <t>使用権などはなくフリーですが、手間でなければSNSやコメントで感想頂けると嬉しいです！</t>
    <rPh sb="0" eb="3">
      <t>シヨウ</t>
    </rPh>
    <rPh sb="15" eb="17">
      <t>テマ</t>
    </rPh>
    <rPh sb="31" eb="34">
      <t>カンソウ</t>
    </rPh>
    <rPh sb="37" eb="38">
      <t>ウレセィ</t>
    </rPh>
    <phoneticPr fontId="2"/>
  </si>
  <si>
    <t>ただ、僕自身エクセルにあまり詳しくないのと、サービスの一環などではない為、</t>
    <phoneticPr fontId="2"/>
  </si>
  <si>
    <t>YouTubeやSNSでこのファイルの使い方などの質問は受け付けていません。</t>
    <rPh sb="3" eb="6">
      <t>ボクジセィ</t>
    </rPh>
    <rPh sb="11" eb="12">
      <t>クワシク</t>
    </rPh>
    <rPh sb="19" eb="20">
      <t>ツカイ</t>
    </rPh>
    <rPh sb="26" eb="28">
      <t>イッカnシツモnウケツケ</t>
    </rPh>
    <phoneticPr fontId="2"/>
  </si>
  <si>
    <t>お菓子作りでレシピで使用している型のサイズと持っている型のサイズが違う事ってよくあると思います。</t>
    <rPh sb="10" eb="12">
      <t>シヨウ</t>
    </rPh>
    <rPh sb="16" eb="17">
      <t>カタ</t>
    </rPh>
    <rPh sb="22" eb="23">
      <t>モッテ</t>
    </rPh>
    <rPh sb="27" eb="28">
      <t>カタ</t>
    </rPh>
    <rPh sb="33" eb="34">
      <t>チガウ</t>
    </rPh>
    <rPh sb="35" eb="36">
      <t>コト</t>
    </rPh>
    <phoneticPr fontId="2"/>
  </si>
  <si>
    <t>そういった際に分量を入力すると自動で再計算してくれるように関数を入力しています。</t>
    <rPh sb="5" eb="6">
      <t>サイ</t>
    </rPh>
    <rPh sb="7" eb="9">
      <t>ブンリョウ</t>
    </rPh>
    <rPh sb="10" eb="12">
      <t>ニュウリョク</t>
    </rPh>
    <rPh sb="15" eb="17">
      <t>ジドウ</t>
    </rPh>
    <rPh sb="18" eb="21">
      <t>サイケイ</t>
    </rPh>
    <rPh sb="29" eb="31">
      <t>カンスウ</t>
    </rPh>
    <rPh sb="32" eb="34">
      <t>ニュウリョク</t>
    </rPh>
    <phoneticPr fontId="2"/>
  </si>
  <si>
    <t>計算としては、12cm,15cm,18cm,21cmの型それぞれの面積（体積）を出し比率を出しています。</t>
    <rPh sb="0" eb="2">
      <t>ケイサn</t>
    </rPh>
    <rPh sb="27" eb="28">
      <t>カタ</t>
    </rPh>
    <rPh sb="33" eb="35">
      <t>メンセキ</t>
    </rPh>
    <rPh sb="36" eb="38">
      <t>タイセキ</t>
    </rPh>
    <rPh sb="40" eb="41">
      <t>ダセィ</t>
    </rPh>
    <rPh sb="42" eb="44">
      <t>ヒリツヲ</t>
    </rPh>
    <rPh sb="45" eb="46">
      <t>ダシテ</t>
    </rPh>
    <phoneticPr fontId="2"/>
  </si>
  <si>
    <t>マンケ型のような綺麗な丸型及びカードルやカステラ型のような正四角形に対応しています。</t>
    <rPh sb="3" eb="4">
      <t xml:space="preserve">カタ </t>
    </rPh>
    <rPh sb="8" eb="10">
      <t>キレイ</t>
    </rPh>
    <rPh sb="11" eb="12">
      <t>マル</t>
    </rPh>
    <rPh sb="12" eb="13">
      <t>カタ</t>
    </rPh>
    <rPh sb="13" eb="14">
      <t>オヨビ</t>
    </rPh>
    <rPh sb="24" eb="25">
      <t>カタ</t>
    </rPh>
    <rPh sb="29" eb="33">
      <t>セイシカ</t>
    </rPh>
    <rPh sb="34" eb="36">
      <t>タイオウ</t>
    </rPh>
    <phoneticPr fontId="2"/>
  </si>
  <si>
    <t>タルト型やパイ型は計算上、多少異なると思いますが大体大丈夫だと思います。</t>
    <rPh sb="3" eb="4">
      <t>カタ</t>
    </rPh>
    <rPh sb="7" eb="8">
      <t xml:space="preserve">カタ </t>
    </rPh>
    <rPh sb="9" eb="12">
      <t>ケイサn</t>
    </rPh>
    <rPh sb="13" eb="15">
      <t>タショウ</t>
    </rPh>
    <rPh sb="15" eb="16">
      <t>コトナル</t>
    </rPh>
    <rPh sb="24" eb="26">
      <t>ダイ</t>
    </rPh>
    <rPh sb="26" eb="29">
      <t>ダイジョウ</t>
    </rPh>
    <phoneticPr fontId="2"/>
  </si>
  <si>
    <t>複雑な形のフレキシパンなどはある程度の検討をつけながら計算してください。</t>
    <rPh sb="19" eb="21">
      <t>ケントウ</t>
    </rPh>
    <rPh sb="27" eb="29">
      <t>ケイサn</t>
    </rPh>
    <phoneticPr fontId="2"/>
  </si>
  <si>
    <t>使い方①</t>
    <rPh sb="0" eb="1">
      <t>ツカイ</t>
    </rPh>
    <phoneticPr fontId="2"/>
  </si>
  <si>
    <t>使い方②</t>
    <rPh sb="0" eb="1">
      <t>ツカイ</t>
    </rPh>
    <phoneticPr fontId="2"/>
  </si>
  <si>
    <t>『分量計算』シートの使い方</t>
    <rPh sb="1" eb="5">
      <t>ブンリョウ</t>
    </rPh>
    <rPh sb="10" eb="11">
      <t>ツカイ</t>
    </rPh>
    <phoneticPr fontId="2"/>
  </si>
  <si>
    <t>・「元の型サイズ」が12cmの表を使用します</t>
    <rPh sb="2" eb="3">
      <t>モト</t>
    </rPh>
    <rPh sb="15" eb="16">
      <t>ヒョウ</t>
    </rPh>
    <rPh sb="17" eb="19">
      <t>シヨウ</t>
    </rPh>
    <phoneticPr fontId="2"/>
  </si>
  <si>
    <t>・「元の分量」の欄に分量を記入します</t>
    <rPh sb="1" eb="2">
      <t>「</t>
    </rPh>
    <rPh sb="2" eb="3">
      <t>モト</t>
    </rPh>
    <rPh sb="4" eb="6">
      <t>ブンリョウ</t>
    </rPh>
    <rPh sb="8" eb="9">
      <t>ラn</t>
    </rPh>
    <rPh sb="10" eb="12">
      <t>ブンリョウ</t>
    </rPh>
    <rPh sb="13" eb="15">
      <t>キニュウ</t>
    </rPh>
    <phoneticPr fontId="2"/>
  </si>
  <si>
    <t>・自動で15cm,18cm,21cmそれぞれに再計算された分量が表示されます</t>
    <rPh sb="1" eb="3">
      <t>ジドウ</t>
    </rPh>
    <rPh sb="23" eb="26">
      <t>サイケイ</t>
    </rPh>
    <rPh sb="29" eb="31">
      <t>ブンリョウ</t>
    </rPh>
    <rPh sb="32" eb="34">
      <t>ヒョウ</t>
    </rPh>
    <phoneticPr fontId="2"/>
  </si>
  <si>
    <t>12cm用のレシピを他の大きさに変換する場合</t>
    <rPh sb="4" eb="5">
      <t>ヨウ</t>
    </rPh>
    <rPh sb="10" eb="11">
      <t>ホカノ</t>
    </rPh>
    <rPh sb="12" eb="13">
      <t>オオキサ</t>
    </rPh>
    <rPh sb="16" eb="18">
      <t>ヘンカn</t>
    </rPh>
    <phoneticPr fontId="2"/>
  </si>
  <si>
    <t>・使用したいサイズの分量を参照してください</t>
    <rPh sb="1" eb="3">
      <t>シヨウ</t>
    </rPh>
    <rPh sb="10" eb="12">
      <t>ブンリョウ</t>
    </rPh>
    <rPh sb="13" eb="15">
      <t>サンショウ</t>
    </rPh>
    <phoneticPr fontId="2"/>
  </si>
  <si>
    <t>・変換された分量の欄（セル）は関数の為コピペできないので注意してください</t>
    <rPh sb="1" eb="3">
      <t>ヘンカn</t>
    </rPh>
    <rPh sb="6" eb="8">
      <t>ブンリョウ</t>
    </rPh>
    <rPh sb="9" eb="10">
      <t>ラn</t>
    </rPh>
    <rPh sb="15" eb="17">
      <t>カンスウ</t>
    </rPh>
    <rPh sb="18" eb="19">
      <t xml:space="preserve">タメ </t>
    </rPh>
    <rPh sb="28" eb="30">
      <t>チュウ</t>
    </rPh>
    <phoneticPr fontId="2"/>
  </si>
  <si>
    <t>「分量」の欄に自動で"g"の単位がつくように設定しました。</t>
    <phoneticPr fontId="2"/>
  </si>
  <si>
    <t>また、品名の下に「総重量」の欄を設け、自動で材料の総重量が反映されるように設定しました。</t>
    <phoneticPr fontId="2"/>
  </si>
  <si>
    <t>追記5/20</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</si>
</sst>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g&quot;"/>
  </numFmts>
  <fonts count="21">
    <font>
      <sz val="11"/>
      <color theme="1"/>
      <name val="ＭＳ Ｐゴシック"/>
      <family val="2"/>
      <charset val="128"/>
      <scheme val="minor"/>
    </font>
    <font>
      <sz val="12"/>
      <color theme="1"/>
      <name val="ＭＳ Ｐゴシック"/>
      <family val="2"/>
      <charset val="128"/>
      <scheme val="minor"/>
    </font>
    <font>
      <sz val="6"/>
      <name val="ＭＳ Ｐゴシック"/>
      <family val="2"/>
      <charset val="128"/>
      <scheme val="minor"/>
    </font>
    <font>
      <sz val="11"/>
      <color theme="1"/>
      <name val="HGP創英ﾌﾟﾚｾﾞﾝｽEB"/>
      <family val="1"/>
      <charset val="128"/>
    </font>
    <font>
      <sz val="18"/>
      <color theme="1"/>
      <name val="HGP創英ﾌﾟﾚｾﾞﾝｽEB"/>
      <family val="1"/>
      <charset val="128"/>
    </font>
    <font>
      <sz val="14"/>
      <color theme="1"/>
      <name val="HGP創英ﾌﾟﾚｾﾞﾝｽEB"/>
      <family val="1"/>
      <charset val="128"/>
    </font>
    <font>
      <sz val="9"/>
      <color theme="1"/>
      <name val="ＭＳ Ｐゴシック"/>
      <family val="2"/>
      <charset val="128"/>
      <scheme val="minor"/>
    </font>
    <font>
      <sz val="9"/>
      <color theme="1"/>
      <name val="ＭＳ Ｐゴシック"/>
      <family val="3"/>
      <charset val="128"/>
      <scheme val="minor"/>
    </font>
    <font>
      <sz val="9"/>
      <color theme="1"/>
      <name val="ＭＳ Ｐゴシック"/>
      <family val="3"/>
      <charset val="128"/>
      <scheme val="major"/>
    </font>
    <font>
      <sz val="12"/>
      <color theme="1"/>
      <name val="HGP創英ﾌﾟﾚｾﾞﾝｽEB"/>
      <family val="1"/>
      <charset val="128"/>
    </font>
    <font>
      <sz val="16"/>
      <color theme="1"/>
      <name val="HGP創英ﾌﾟﾚｾﾞﾝｽEB"/>
      <family val="1"/>
      <charset val="128"/>
    </font>
    <font>
      <sz val="14"/>
      <color theme="1"/>
      <name val="Times New Roman"/>
      <family val="1"/>
    </font>
    <font>
      <sz val="16"/>
      <color theme="1"/>
      <name val="Times New Roman"/>
      <family val="1"/>
    </font>
    <font>
      <sz val="11"/>
      <color theme="1"/>
      <name val="Times New Roman"/>
      <family val="1"/>
    </font>
    <font>
      <sz val="9"/>
      <color rgb="FF000000"/>
      <name val="ＭＳ Ｐゴシック"/>
      <family val="2"/>
      <charset val="128"/>
      <scheme val="minor"/>
    </font>
    <font>
      <sz val="12"/>
      <color theme="1"/>
      <name val="Times New Roman"/>
      <family val="1"/>
    </font>
    <font>
      <u/>
      <sz val="11"/>
      <color theme="10"/>
      <name val="ＭＳ Ｐゴシック"/>
      <family val="2"/>
      <charset val="128"/>
      <scheme val="minor"/>
    </font>
    <font>
      <sz val="11"/>
      <color rgb="FF000000"/>
      <name val="ＭＳ Ｐゴシック"/>
      <family val="2"/>
      <charset val="128"/>
      <scheme val="minor"/>
    </font>
    <font>
      <sz val="14"/>
      <color theme="1"/>
      <name val="ＭＳ Ｐゴシック"/>
      <family val="2"/>
      <charset val="128"/>
      <scheme val="minor"/>
    </font>
    <font>
      <b/>
      <sz val="16"/>
      <color theme="1"/>
      <name val="ＭＳ Ｐゴシック"/>
      <family val="2"/>
      <charset val="128"/>
      <scheme val="minor"/>
    </font>
    <font>
      <u/>
      <sz val="14"/>
      <color theme="10"/>
      <name val="ＭＳ Ｐゴシック"/>
      <family val="2"/>
      <charset val="128"/>
      <scheme val="minor"/>
    </font>
  </fonts>
  <fills count="8">
    <fill>
      <patternFill patternType="none"/>
    </fill>
    <fill>
      <patternFill patternType="gray125"/>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4" tint="0.59999389629810485"/>
        <bgColor indexed="64"/>
      </patternFill>
    </fill>
  </fills>
  <borders count="35">
    <border>
      <left/>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s>
  <cellStyleXfs count="2">
    <xf numFmtId="0" fontId="0" fillId="0" borderId="0">
      <alignment vertical="center"/>
    </xf>
    <xf numFmtId="0" fontId="16" fillId="0" borderId="0" applyNumberFormat="0" applyFill="0" applyBorder="0" applyAlignment="0" applyProtection="0">
      <alignment vertical="center"/>
    </xf>
  </cellStyleXfs>
  <cellXfs count="320">
    <xf numFmtId="0" fontId="0" fillId="0" borderId="0" xfId="0">
      <alignment vertical="center"/>
    </xf>
    <xf numFmtId="0" fontId="0" fillId="0" borderId="4" xfId="0" applyBorder="1">
      <alignment vertical="center"/>
    </xf>
    <xf numFmtId="0" fontId="0" fillId="0" borderId="6" xfId="0" applyBorder="1">
      <alignment vertical="center"/>
    </xf>
    <xf numFmtId="0" fontId="5" fillId="0" borderId="3" xfId="0" applyFont="1" applyBorder="1" applyAlignment="1">
      <alignment horizontal="center" vertical="center"/>
    </xf>
    <xf numFmtId="0" fontId="3" fillId="0" borderId="2" xfId="0" applyFont="1" applyBorder="1" applyAlignment="1">
      <alignment horizontal="center" vertical="center"/>
    </xf>
    <xf numFmtId="0" fontId="0" fillId="0" borderId="0" xfId="0" applyBorder="1">
      <alignment vertical="center"/>
    </xf>
    <xf numFmtId="0" fontId="4" fillId="0" borderId="0" xfId="0" applyFont="1" applyBorder="1" applyAlignment="1">
      <alignment horizontal="center" vertical="center"/>
    </xf>
    <xf numFmtId="0" fontId="3" fillId="0" borderId="0" xfId="0" applyFont="1" applyBorder="1" applyAlignment="1">
      <alignment horizontal="center" vertical="center"/>
    </xf>
    <xf numFmtId="0" fontId="3" fillId="0" borderId="15" xfId="0" applyFont="1" applyBorder="1" applyAlignment="1">
      <alignment horizontal="center" vertical="center"/>
    </xf>
    <xf numFmtId="0" fontId="6" fillId="0" borderId="0" xfId="0" applyFont="1" applyBorder="1">
      <alignment vertical="center"/>
    </xf>
    <xf numFmtId="0" fontId="7" fillId="0" borderId="0" xfId="0" applyFont="1" applyBorder="1">
      <alignment vertical="center"/>
    </xf>
    <xf numFmtId="0" fontId="3" fillId="0" borderId="16" xfId="0" applyFont="1" applyBorder="1" applyAlignment="1">
      <alignment horizontal="center" vertical="center"/>
    </xf>
    <xf numFmtId="0" fontId="6" fillId="0" borderId="17" xfId="0" applyFont="1" applyBorder="1" applyAlignment="1">
      <alignment horizontal="left" vertical="center"/>
    </xf>
    <xf numFmtId="0" fontId="7" fillId="0" borderId="15" xfId="0" applyFont="1" applyBorder="1" applyAlignment="1">
      <alignment horizontal="left" vertical="center"/>
    </xf>
    <xf numFmtId="0" fontId="6" fillId="0" borderId="15" xfId="0" applyFont="1" applyBorder="1" applyAlignment="1">
      <alignment horizontal="left" vertical="center"/>
    </xf>
    <xf numFmtId="0" fontId="6" fillId="0" borderId="10" xfId="0" applyFont="1" applyBorder="1" applyAlignment="1">
      <alignment horizontal="left" vertical="center"/>
    </xf>
    <xf numFmtId="0" fontId="6" fillId="0" borderId="16" xfId="0" applyFont="1" applyBorder="1" applyAlignment="1">
      <alignment horizontal="left" vertical="center"/>
    </xf>
    <xf numFmtId="0" fontId="3" fillId="0" borderId="9" xfId="0" applyFont="1" applyBorder="1" applyAlignment="1">
      <alignment horizontal="center" vertical="center"/>
    </xf>
    <xf numFmtId="0" fontId="9" fillId="0" borderId="2" xfId="0" applyFont="1" applyBorder="1" applyAlignment="1">
      <alignment horizontal="center" vertical="center"/>
    </xf>
    <xf numFmtId="0" fontId="3" fillId="0" borderId="2" xfId="0" applyFont="1" applyBorder="1" applyAlignment="1">
      <alignment horizontal="center" vertical="center"/>
    </xf>
    <xf numFmtId="0" fontId="0" fillId="0" borderId="2" xfId="0" applyBorder="1">
      <alignment vertical="center"/>
    </xf>
    <xf numFmtId="0" fontId="0" fillId="2" borderId="2" xfId="0" applyFill="1" applyBorder="1" applyAlignment="1">
      <alignment horizontal="center" vertical="center"/>
    </xf>
    <xf numFmtId="0" fontId="3" fillId="0" borderId="2" xfId="0" applyFont="1" applyBorder="1" applyAlignment="1">
      <alignment horizontal="left" vertical="center"/>
    </xf>
    <xf numFmtId="0" fontId="3" fillId="0" borderId="16" xfId="0" applyFont="1" applyBorder="1" applyAlignment="1">
      <alignment horizontal="left"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0" fontId="3" fillId="0" borderId="9" xfId="0" applyFont="1" applyBorder="1" applyAlignment="1">
      <alignment horizontal="center" vertical="center"/>
    </xf>
    <xf numFmtId="0" fontId="3" fillId="0" borderId="15" xfId="0" applyFont="1" applyBorder="1" applyAlignment="1">
      <alignment horizontal="left" vertical="center"/>
    </xf>
    <xf numFmtId="0" fontId="9" fillId="0" borderId="2" xfId="0" applyFont="1" applyBorder="1" applyAlignment="1">
      <alignment horizontal="left" vertical="center"/>
    </xf>
    <xf numFmtId="0" fontId="3" fillId="0" borderId="2" xfId="0" applyFont="1" applyBorder="1" applyAlignment="1">
      <alignment horizontal="center" vertical="center"/>
    </xf>
    <xf numFmtId="0" fontId="3" fillId="0" borderId="9" xfId="0" applyFont="1" applyBorder="1" applyAlignment="1">
      <alignment horizontal="center" vertical="center"/>
    </xf>
    <xf numFmtId="0" fontId="6" fillId="0" borderId="10" xfId="0" applyFont="1" applyBorder="1" applyAlignment="1">
      <alignment horizontal="left" vertical="center"/>
    </xf>
    <xf numFmtId="0" fontId="8" fillId="0" borderId="9" xfId="0" applyFont="1" applyBorder="1" applyAlignment="1">
      <alignment vertical="center"/>
    </xf>
    <xf numFmtId="0" fontId="8" fillId="0" borderId="10" xfId="0" applyFont="1" applyBorder="1" applyAlignment="1">
      <alignment vertical="center"/>
    </xf>
    <xf numFmtId="0" fontId="8" fillId="0" borderId="7" xfId="0" applyFont="1" applyBorder="1" applyAlignment="1">
      <alignment vertical="center"/>
    </xf>
    <xf numFmtId="0" fontId="8" fillId="0" borderId="8" xfId="0" applyFont="1" applyBorder="1" applyAlignment="1">
      <alignment vertical="center"/>
    </xf>
    <xf numFmtId="0" fontId="7" fillId="0" borderId="9" xfId="0" applyFont="1" applyBorder="1" applyAlignment="1">
      <alignment vertical="center"/>
    </xf>
    <xf numFmtId="0" fontId="7" fillId="0" borderId="10" xfId="0" applyFont="1" applyBorder="1" applyAlignment="1">
      <alignment vertical="center"/>
    </xf>
    <xf numFmtId="0" fontId="6" fillId="0" borderId="9" xfId="0" applyFont="1" applyBorder="1" applyAlignment="1">
      <alignment vertical="center"/>
    </xf>
    <xf numFmtId="0" fontId="6" fillId="0" borderId="10" xfId="0" applyFont="1" applyBorder="1" applyAlignment="1">
      <alignment vertical="center"/>
    </xf>
    <xf numFmtId="0" fontId="3" fillId="0" borderId="9" xfId="0" applyFont="1" applyBorder="1" applyAlignment="1">
      <alignment vertical="center"/>
    </xf>
    <xf numFmtId="0" fontId="3" fillId="0" borderId="10" xfId="0" applyFont="1" applyBorder="1" applyAlignment="1">
      <alignment vertical="center"/>
    </xf>
    <xf numFmtId="0" fontId="7" fillId="0" borderId="7" xfId="0" applyFont="1" applyBorder="1" applyAlignment="1">
      <alignment vertical="center"/>
    </xf>
    <xf numFmtId="0" fontId="7" fillId="0" borderId="8" xfId="0" applyFont="1" applyBorder="1" applyAlignment="1">
      <alignment vertical="center"/>
    </xf>
    <xf numFmtId="0" fontId="7" fillId="0" borderId="11" xfId="0" applyFont="1" applyBorder="1" applyAlignment="1">
      <alignment vertical="center"/>
    </xf>
    <xf numFmtId="0" fontId="7" fillId="0" borderId="12" xfId="0" applyFont="1" applyBorder="1" applyAlignment="1">
      <alignment vertical="center"/>
    </xf>
    <xf numFmtId="0" fontId="3" fillId="0" borderId="2" xfId="0" applyFont="1" applyBorder="1" applyAlignment="1">
      <alignment horizontal="center" vertical="center"/>
    </xf>
    <xf numFmtId="0" fontId="3" fillId="0" borderId="9" xfId="0" applyFont="1" applyBorder="1" applyAlignment="1">
      <alignment horizontal="center" vertical="center"/>
    </xf>
    <xf numFmtId="0" fontId="6" fillId="0" borderId="10" xfId="0" applyFont="1" applyBorder="1" applyAlignment="1">
      <alignment horizontal="left"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7" fillId="0" borderId="9" xfId="0" applyFont="1" applyBorder="1" applyAlignment="1">
      <alignment horizontal="left" vertical="center"/>
    </xf>
    <xf numFmtId="0" fontId="7" fillId="0" borderId="10" xfId="0" applyFont="1" applyBorder="1" applyAlignment="1">
      <alignment horizontal="left" vertical="center"/>
    </xf>
    <xf numFmtId="0" fontId="7" fillId="0" borderId="11" xfId="0" applyFont="1" applyBorder="1" applyAlignment="1">
      <alignment horizontal="left" vertical="center"/>
    </xf>
    <xf numFmtId="0" fontId="7" fillId="0" borderId="12" xfId="0" applyFont="1" applyBorder="1" applyAlignment="1">
      <alignment horizontal="left"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0" fontId="3" fillId="0" borderId="9" xfId="0" applyFont="1" applyBorder="1" applyAlignment="1">
      <alignment horizontal="center"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56" fontId="7" fillId="0" borderId="10" xfId="0" quotePrefix="1" applyNumberFormat="1" applyFont="1" applyBorder="1" applyAlignment="1">
      <alignment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0" fontId="3" fillId="0" borderId="9" xfId="0" applyFont="1" applyBorder="1" applyAlignment="1">
      <alignment horizontal="center" vertical="center"/>
    </xf>
    <xf numFmtId="0" fontId="3" fillId="0" borderId="2" xfId="0" applyFont="1" applyBorder="1" applyAlignment="1">
      <alignment horizontal="center"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0" fontId="6" fillId="0" borderId="10" xfId="0" applyFont="1" applyBorder="1" applyAlignment="1">
      <alignment horizontal="left"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0" fontId="0" fillId="0" borderId="0" xfId="0" applyNumberFormat="1">
      <alignment vertical="center"/>
    </xf>
    <xf numFmtId="0" fontId="8" fillId="0" borderId="8" xfId="0" applyNumberFormat="1" applyFont="1" applyBorder="1" applyAlignment="1">
      <alignment vertical="center"/>
    </xf>
    <xf numFmtId="0" fontId="8" fillId="0" borderId="10" xfId="0" applyNumberFormat="1" applyFont="1" applyBorder="1" applyAlignment="1">
      <alignment vertical="center"/>
    </xf>
    <xf numFmtId="0" fontId="6" fillId="0" borderId="10" xfId="0" applyNumberFormat="1" applyFont="1" applyBorder="1" applyAlignment="1">
      <alignment vertical="center"/>
    </xf>
    <xf numFmtId="0" fontId="7" fillId="0" borderId="10" xfId="0" applyNumberFormat="1" applyFont="1" applyBorder="1" applyAlignment="1">
      <alignment vertical="center"/>
    </xf>
    <xf numFmtId="0" fontId="7" fillId="0" borderId="8" xfId="0" applyNumberFormat="1" applyFont="1" applyBorder="1" applyAlignment="1">
      <alignment vertical="center"/>
    </xf>
    <xf numFmtId="0" fontId="7" fillId="0" borderId="12" xfId="0" applyNumberFormat="1" applyFont="1" applyBorder="1" applyAlignment="1">
      <alignment vertical="center"/>
    </xf>
    <xf numFmtId="0" fontId="8" fillId="0" borderId="10" xfId="0" quotePrefix="1" applyNumberFormat="1" applyFont="1" applyBorder="1" applyAlignment="1">
      <alignment vertical="center"/>
    </xf>
    <xf numFmtId="0" fontId="13" fillId="0" borderId="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0" fontId="7" fillId="0" borderId="9" xfId="0" applyFont="1" applyBorder="1" applyAlignment="1">
      <alignment vertical="center" wrapText="1"/>
    </xf>
    <xf numFmtId="0" fontId="0" fillId="0" borderId="0" xfId="0" applyAlignment="1">
      <alignment vertical="center" wrapText="1"/>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6" fillId="0" borderId="10" xfId="0" applyFont="1" applyBorder="1" applyAlignment="1">
      <alignment horizontal="left" vertical="center"/>
    </xf>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0" fontId="6" fillId="0" borderId="10" xfId="0" applyFont="1" applyBorder="1" applyAlignment="1">
      <alignment horizontal="left" vertical="center"/>
    </xf>
    <xf numFmtId="0" fontId="3" fillId="0" borderId="9" xfId="0" applyFont="1" applyBorder="1" applyAlignment="1">
      <alignment horizontal="center"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0" fontId="3" fillId="0" borderId="9"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2" xfId="0" applyFont="1" applyBorder="1" applyAlignment="1">
      <alignment horizontal="center" vertical="center"/>
    </xf>
    <xf numFmtId="0" fontId="3" fillId="0" borderId="9" xfId="0" applyFont="1" applyBorder="1" applyAlignment="1">
      <alignment horizontal="center" vertical="center"/>
    </xf>
    <xf numFmtId="0" fontId="6" fillId="0" borderId="10" xfId="0" applyFont="1" applyBorder="1" applyAlignment="1">
      <alignment horizontal="left" vertical="center"/>
    </xf>
    <xf numFmtId="0" fontId="14" fillId="0" borderId="9" xfId="0" applyFont="1" applyBorder="1">
      <alignment vertical="center"/>
    </xf>
    <xf numFmtId="0" fontId="7" fillId="0" borderId="9" xfId="0" applyFont="1" applyBorder="1" applyAlignment="1">
      <alignment horizontal="center" vertical="center"/>
    </xf>
    <xf numFmtId="0" fontId="14" fillId="0" borderId="9" xfId="0" applyFont="1" applyBorder="1" applyAlignment="1">
      <alignment horizontal="center" vertical="center"/>
    </xf>
    <xf numFmtId="0" fontId="7" fillId="0" borderId="15" xfId="0" applyFont="1" applyBorder="1" applyAlignment="1">
      <alignment horizontal="center" vertical="center"/>
    </xf>
    <xf numFmtId="0" fontId="14" fillId="0" borderId="15" xfId="0" applyFont="1" applyBorder="1" applyAlignment="1">
      <alignment horizontal="center" vertical="center"/>
    </xf>
    <xf numFmtId="0" fontId="15" fillId="0" borderId="2" xfId="0" applyFont="1" applyBorder="1" applyAlignment="1">
      <alignment horizontal="center" vertical="center"/>
    </xf>
    <xf numFmtId="0" fontId="16" fillId="0" borderId="0" xfId="1" applyFill="1" applyBorder="1">
      <alignment vertical="center"/>
    </xf>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2" xfId="0" applyFont="1" applyBorder="1" applyAlignment="1">
      <alignment horizontal="center" vertical="center"/>
    </xf>
    <xf numFmtId="0" fontId="3" fillId="0" borderId="9" xfId="0" applyFont="1" applyBorder="1" applyAlignment="1">
      <alignment horizontal="center" vertical="center"/>
    </xf>
    <xf numFmtId="0" fontId="6" fillId="0" borderId="10" xfId="0" applyFont="1" applyBorder="1" applyAlignment="1">
      <alignment horizontal="left" vertical="center"/>
    </xf>
    <xf numFmtId="0" fontId="7" fillId="0" borderId="0" xfId="0" applyFont="1" applyBorder="1" applyAlignment="1">
      <alignment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6" fillId="0" borderId="10" xfId="0" applyFont="1" applyBorder="1" applyAlignment="1">
      <alignment horizontal="left" vertical="center"/>
    </xf>
    <xf numFmtId="0" fontId="3" fillId="0" borderId="2" xfId="0" applyFont="1" applyBorder="1" applyAlignment="1">
      <alignment horizontal="center" vertical="center"/>
    </xf>
    <xf numFmtId="0" fontId="3" fillId="0" borderId="9" xfId="0" applyFont="1" applyBorder="1" applyAlignment="1">
      <alignment horizontal="center" vertical="center"/>
    </xf>
    <xf numFmtId="0" fontId="6" fillId="0" borderId="10" xfId="0" applyFont="1" applyBorder="1" applyAlignment="1">
      <alignment horizontal="left" vertical="center"/>
    </xf>
    <xf numFmtId="0" fontId="6" fillId="0" borderId="10" xfId="0" applyFont="1" applyBorder="1" applyAlignment="1">
      <alignment horizontal="left"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0" fontId="6" fillId="0" borderId="0" xfId="0" applyFont="1" applyBorder="1" applyAlignment="1">
      <alignment horizontal="left"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0" fontId="3" fillId="0" borderId="9" xfId="0" applyFont="1" applyBorder="1" applyAlignment="1">
      <alignment horizontal="center" vertical="center"/>
    </xf>
    <xf numFmtId="0" fontId="3" fillId="0" borderId="9" xfId="0" applyFont="1" applyBorder="1" applyAlignment="1">
      <alignment horizontal="center" vertical="center"/>
    </xf>
    <xf numFmtId="0" fontId="6" fillId="0" borderId="10" xfId="0" applyFont="1" applyBorder="1" applyAlignment="1">
      <alignment horizontal="left" vertical="center"/>
    </xf>
    <xf numFmtId="0" fontId="6" fillId="0" borderId="0" xfId="0" applyFont="1" applyFill="1" applyBorder="1">
      <alignment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0" fontId="3" fillId="0" borderId="9" xfId="0" applyFont="1" applyBorder="1" applyAlignment="1">
      <alignment horizontal="center"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0" fontId="3" fillId="0" borderId="9" xfId="0" applyFont="1" applyBorder="1" applyAlignment="1">
      <alignment horizontal="center" vertical="center"/>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3" fillId="0" borderId="2" xfId="0" applyFont="1" applyBorder="1" applyAlignment="1">
      <alignment horizontal="center" vertical="center"/>
    </xf>
    <xf numFmtId="0" fontId="6" fillId="0" borderId="9" xfId="0" applyFont="1" applyBorder="1" applyAlignment="1">
      <alignment horizontal="left" vertical="center"/>
    </xf>
    <xf numFmtId="0" fontId="6" fillId="0" borderId="10" xfId="0" applyFont="1" applyBorder="1" applyAlignment="1">
      <alignment horizontal="left" vertical="center"/>
    </xf>
    <xf numFmtId="0" fontId="6" fillId="0" borderId="11" xfId="0" applyFont="1" applyBorder="1" applyAlignment="1">
      <alignment horizontal="left" vertical="center"/>
    </xf>
    <xf numFmtId="0" fontId="6" fillId="0" borderId="12" xfId="0" applyFont="1" applyBorder="1" applyAlignment="1">
      <alignment horizontal="left" vertical="center"/>
    </xf>
    <xf numFmtId="0" fontId="16" fillId="0" borderId="0" xfId="1">
      <alignment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0" fontId="0" fillId="0" borderId="0" xfId="0" applyFont="1">
      <alignment vertical="center"/>
    </xf>
    <xf numFmtId="0" fontId="0" fillId="0" borderId="0" xfId="0" applyFont="1" applyBorder="1">
      <alignment vertical="center"/>
    </xf>
    <xf numFmtId="0" fontId="16" fillId="0" borderId="0" xfId="1" applyFont="1">
      <alignment vertical="center"/>
    </xf>
    <xf numFmtId="0" fontId="0" fillId="0" borderId="0" xfId="0" applyFont="1" applyFill="1" applyBorder="1">
      <alignment vertical="center"/>
    </xf>
    <xf numFmtId="0" fontId="0" fillId="0" borderId="0" xfId="0" applyFont="1" applyFill="1" applyBorder="1" applyAlignment="1">
      <alignment horizontal="left"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0" fontId="0" fillId="0" borderId="22" xfId="0" applyBorder="1">
      <alignment vertical="center"/>
    </xf>
    <xf numFmtId="0" fontId="16" fillId="0" borderId="23" xfId="1" applyBorder="1">
      <alignment vertical="center"/>
    </xf>
    <xf numFmtId="0" fontId="0" fillId="0" borderId="24" xfId="0" applyBorder="1">
      <alignment vertical="center"/>
    </xf>
    <xf numFmtId="0" fontId="16" fillId="0" borderId="25" xfId="1" applyBorder="1">
      <alignment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0" fontId="3" fillId="0" borderId="2" xfId="0" applyFont="1" applyBorder="1" applyAlignment="1">
      <alignment horizontal="center" vertical="center"/>
    </xf>
    <xf numFmtId="0" fontId="3" fillId="0" borderId="9" xfId="0" applyFont="1" applyBorder="1" applyAlignment="1">
      <alignment horizontal="center" vertical="center"/>
    </xf>
    <xf numFmtId="0" fontId="6" fillId="0" borderId="10" xfId="0" applyFont="1" applyBorder="1" applyAlignment="1">
      <alignment horizontal="left"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0" fontId="3" fillId="0" borderId="9" xfId="0" applyFont="1" applyBorder="1" applyAlignment="1">
      <alignment horizontal="center" vertical="center"/>
    </xf>
    <xf numFmtId="0" fontId="3" fillId="0" borderId="2" xfId="0" applyFont="1" applyBorder="1" applyAlignment="1">
      <alignment horizontal="center" vertical="center"/>
    </xf>
    <xf numFmtId="0" fontId="3" fillId="0" borderId="9" xfId="0" applyFont="1" applyBorder="1" applyAlignment="1">
      <alignment horizontal="center" vertical="center"/>
    </xf>
    <xf numFmtId="0" fontId="6" fillId="0" borderId="10" xfId="0" applyFont="1" applyBorder="1" applyAlignment="1">
      <alignment horizontal="left"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2" xfId="0" applyFont="1" applyBorder="1" applyAlignment="1">
      <alignment horizontal="center" vertical="center"/>
    </xf>
    <xf numFmtId="0" fontId="3" fillId="0" borderId="9" xfId="0" applyFont="1" applyBorder="1" applyAlignment="1">
      <alignment horizontal="center" vertical="center"/>
    </xf>
    <xf numFmtId="0" fontId="6" fillId="0" borderId="10" xfId="0" applyFont="1" applyBorder="1" applyAlignment="1">
      <alignment horizontal="left"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2" xfId="0" applyFont="1" applyBorder="1" applyAlignment="1">
      <alignment horizontal="center" vertical="center"/>
    </xf>
    <xf numFmtId="0" fontId="3" fillId="0" borderId="9" xfId="0" applyFont="1" applyBorder="1" applyAlignment="1">
      <alignment horizontal="center" vertical="center"/>
    </xf>
    <xf numFmtId="0" fontId="6" fillId="0" borderId="10" xfId="0" applyFont="1" applyBorder="1" applyAlignment="1">
      <alignment horizontal="left"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0" fontId="3" fillId="0" borderId="9" xfId="0" applyFont="1" applyBorder="1" applyAlignment="1">
      <alignment horizontal="center" vertical="center"/>
    </xf>
    <xf numFmtId="0" fontId="0" fillId="0" borderId="26" xfId="0" applyBorder="1">
      <alignment vertical="center"/>
    </xf>
    <xf numFmtId="0" fontId="16" fillId="0" borderId="27" xfId="1" applyBorder="1">
      <alignment vertical="center"/>
    </xf>
    <xf numFmtId="0" fontId="0" fillId="0" borderId="28" xfId="0" applyBorder="1" applyAlignment="1">
      <alignment horizontal="center" vertical="center"/>
    </xf>
    <xf numFmtId="0" fontId="0" fillId="0" borderId="29" xfId="0" applyBorder="1" applyAlignment="1">
      <alignment horizontal="center" vertical="center"/>
    </xf>
    <xf numFmtId="0" fontId="0" fillId="0" borderId="22" xfId="0" applyBorder="1" applyAlignment="1">
      <alignment vertical="center" wrapText="1"/>
    </xf>
    <xf numFmtId="0" fontId="0" fillId="0" borderId="30" xfId="0" applyBorder="1">
      <alignment vertical="center"/>
    </xf>
    <xf numFmtId="0" fontId="0" fillId="0" borderId="31" xfId="0" applyBorder="1">
      <alignment vertical="center"/>
    </xf>
    <xf numFmtId="0" fontId="0" fillId="0" borderId="32" xfId="0" applyBorder="1">
      <alignment vertical="center"/>
    </xf>
    <xf numFmtId="0" fontId="0" fillId="0" borderId="34" xfId="0" applyBorder="1" applyAlignment="1">
      <alignment horizontal="center" vertical="center"/>
    </xf>
    <xf numFmtId="0" fontId="0" fillId="0" borderId="33" xfId="0" applyBorder="1" applyAlignment="1">
      <alignment horizontal="center" vertical="center"/>
    </xf>
    <xf numFmtId="0" fontId="16" fillId="0" borderId="27" xfId="1" applyBorder="1" applyProtection="1">
      <alignment vertical="center"/>
    </xf>
    <xf numFmtId="0" fontId="16" fillId="0" borderId="23" xfId="1" applyBorder="1" applyProtection="1">
      <alignment vertical="center"/>
    </xf>
    <xf numFmtId="0" fontId="0" fillId="0" borderId="0" xfId="0" applyProtection="1">
      <alignment vertical="center"/>
    </xf>
    <xf numFmtId="0" fontId="17" fillId="0" borderId="31" xfId="0" applyFont="1" applyBorder="1">
      <alignment vertical="center"/>
    </xf>
    <xf numFmtId="0" fontId="18" fillId="2" borderId="17" xfId="0" applyFont="1" applyFill="1" applyBorder="1">
      <alignment vertical="center"/>
    </xf>
    <xf numFmtId="0" fontId="18" fillId="2" borderId="15" xfId="0" applyFont="1" applyFill="1" applyBorder="1">
      <alignment vertical="center"/>
    </xf>
    <xf numFmtId="0" fontId="18" fillId="2" borderId="16" xfId="0" applyFont="1" applyFill="1" applyBorder="1">
      <alignment vertical="center"/>
    </xf>
    <xf numFmtId="0" fontId="1" fillId="0" borderId="0" xfId="0" applyFont="1">
      <alignment vertical="center"/>
    </xf>
    <xf numFmtId="0" fontId="1" fillId="3" borderId="15" xfId="0" applyFont="1" applyFill="1" applyBorder="1">
      <alignment vertical="center"/>
    </xf>
    <xf numFmtId="0" fontId="1" fillId="3" borderId="15" xfId="0" applyFont="1" applyFill="1" applyBorder="1" applyProtection="1">
      <alignment vertical="center"/>
    </xf>
    <xf numFmtId="0" fontId="0" fillId="3" borderId="15" xfId="0" applyFill="1" applyBorder="1">
      <alignment vertical="center"/>
    </xf>
    <xf numFmtId="0" fontId="0" fillId="3" borderId="16" xfId="0" applyFill="1" applyBorder="1">
      <alignment vertical="center"/>
    </xf>
    <xf numFmtId="0" fontId="18" fillId="3" borderId="15" xfId="0" applyFont="1" applyFill="1" applyBorder="1">
      <alignment vertical="center"/>
    </xf>
    <xf numFmtId="0" fontId="18" fillId="3" borderId="17" xfId="0" applyFont="1" applyFill="1" applyBorder="1">
      <alignment vertical="center"/>
    </xf>
    <xf numFmtId="0" fontId="18" fillId="0" borderId="0" xfId="0" applyFont="1">
      <alignment vertical="center"/>
    </xf>
    <xf numFmtId="0" fontId="18" fillId="4" borderId="15" xfId="0" applyFont="1" applyFill="1" applyBorder="1">
      <alignment vertical="center"/>
    </xf>
    <xf numFmtId="0" fontId="18" fillId="4" borderId="16" xfId="0" applyFont="1" applyFill="1" applyBorder="1">
      <alignment vertical="center"/>
    </xf>
    <xf numFmtId="0" fontId="18" fillId="5" borderId="15" xfId="0" applyFont="1" applyFill="1" applyBorder="1">
      <alignment vertical="center"/>
    </xf>
    <xf numFmtId="0" fontId="18" fillId="5" borderId="15" xfId="0" applyFont="1" applyFill="1" applyBorder="1" applyProtection="1">
      <alignment vertical="center"/>
    </xf>
    <xf numFmtId="0" fontId="18" fillId="6" borderId="16" xfId="0" applyFont="1" applyFill="1" applyBorder="1">
      <alignment vertical="center"/>
    </xf>
    <xf numFmtId="0" fontId="19" fillId="4" borderId="17" xfId="0" applyFont="1" applyFill="1" applyBorder="1">
      <alignment vertical="center"/>
    </xf>
    <xf numFmtId="0" fontId="19" fillId="5" borderId="17" xfId="0" applyFont="1" applyFill="1" applyBorder="1">
      <alignment vertical="center"/>
    </xf>
    <xf numFmtId="0" fontId="19" fillId="5" borderId="15" xfId="0" applyFont="1" applyFill="1" applyBorder="1">
      <alignment vertical="center"/>
    </xf>
    <xf numFmtId="0" fontId="0" fillId="0" borderId="0" xfId="0" applyFill="1" applyBorder="1">
      <alignment vertical="center"/>
    </xf>
    <xf numFmtId="0" fontId="0" fillId="0" borderId="0" xfId="0" applyFill="1" applyBorder="1" applyAlignment="1">
      <alignment horizontal="center" vertical="center"/>
    </xf>
    <xf numFmtId="0" fontId="19" fillId="2" borderId="17" xfId="0" applyFont="1" applyFill="1" applyBorder="1">
      <alignment vertical="center"/>
    </xf>
    <xf numFmtId="0" fontId="20" fillId="0" borderId="0" xfId="1" applyFont="1">
      <alignment vertical="center"/>
    </xf>
    <xf numFmtId="0" fontId="19" fillId="6" borderId="17" xfId="0" applyFont="1" applyFill="1" applyBorder="1">
      <alignment vertical="center"/>
    </xf>
    <xf numFmtId="0" fontId="18" fillId="6" borderId="15" xfId="0" applyFont="1" applyFill="1" applyBorder="1">
      <alignment vertical="center"/>
    </xf>
    <xf numFmtId="0" fontId="3" fillId="0" borderId="2" xfId="0" applyFont="1" applyBorder="1" applyAlignment="1">
      <alignment horizontal="center" vertical="center"/>
    </xf>
    <xf numFmtId="0" fontId="6" fillId="0" borderId="10" xfId="0" applyFont="1" applyBorder="1" applyAlignment="1">
      <alignment horizontal="left" vertical="center"/>
    </xf>
    <xf numFmtId="176" fontId="0" fillId="0" borderId="4" xfId="0" applyNumberFormat="1" applyBorder="1">
      <alignment vertical="center"/>
    </xf>
    <xf numFmtId="0" fontId="8" fillId="0" borderId="7" xfId="0" applyFont="1" applyBorder="1">
      <alignment vertical="center"/>
    </xf>
    <xf numFmtId="176" fontId="8" fillId="0" borderId="8" xfId="0" applyNumberFormat="1" applyFont="1" applyBorder="1">
      <alignment vertical="center"/>
    </xf>
    <xf numFmtId="0" fontId="8" fillId="0" borderId="9" xfId="0" applyFont="1" applyBorder="1">
      <alignment vertical="center"/>
    </xf>
    <xf numFmtId="176" fontId="8" fillId="0" borderId="10" xfId="0" applyNumberFormat="1" applyFont="1" applyBorder="1">
      <alignment vertical="center"/>
    </xf>
    <xf numFmtId="0" fontId="6" fillId="0" borderId="9" xfId="0" applyFont="1" applyBorder="1">
      <alignment vertical="center"/>
    </xf>
    <xf numFmtId="176" fontId="6" fillId="0" borderId="10" xfId="0" applyNumberFormat="1" applyFont="1" applyBorder="1">
      <alignment vertical="center"/>
    </xf>
    <xf numFmtId="0" fontId="7" fillId="0" borderId="9" xfId="0" applyFont="1" applyBorder="1">
      <alignment vertical="center"/>
    </xf>
    <xf numFmtId="176" fontId="7" fillId="0" borderId="10" xfId="0" applyNumberFormat="1" applyFont="1" applyBorder="1">
      <alignment vertical="center"/>
    </xf>
    <xf numFmtId="0" fontId="3" fillId="0" borderId="9" xfId="0" applyFont="1" applyBorder="1">
      <alignment vertical="center"/>
    </xf>
    <xf numFmtId="176" fontId="3" fillId="0" borderId="10" xfId="0" applyNumberFormat="1" applyFont="1" applyBorder="1">
      <alignment vertical="center"/>
    </xf>
    <xf numFmtId="0" fontId="7" fillId="0" borderId="7" xfId="0" applyFont="1" applyBorder="1">
      <alignment vertical="center"/>
    </xf>
    <xf numFmtId="176" fontId="7" fillId="0" borderId="8" xfId="0" applyNumberFormat="1" applyFont="1" applyBorder="1">
      <alignment vertical="center"/>
    </xf>
    <xf numFmtId="0" fontId="7" fillId="0" borderId="11" xfId="0" applyFont="1" applyBorder="1">
      <alignment vertical="center"/>
    </xf>
    <xf numFmtId="176" fontId="7" fillId="0" borderId="12" xfId="0" applyNumberFormat="1" applyFont="1" applyBorder="1">
      <alignment vertical="center"/>
    </xf>
    <xf numFmtId="56" fontId="18" fillId="7" borderId="17" xfId="0" quotePrefix="1" applyNumberFormat="1" applyFont="1" applyFill="1" applyBorder="1" applyAlignment="1">
      <alignment horizontal="left" vertical="center" wrapText="1"/>
    </xf>
    <xf numFmtId="56" fontId="18" fillId="7" borderId="15" xfId="0" quotePrefix="1" applyNumberFormat="1" applyFont="1" applyFill="1" applyBorder="1" applyAlignment="1">
      <alignment horizontal="left" vertical="center" wrapText="1"/>
    </xf>
    <xf numFmtId="56" fontId="18" fillId="7" borderId="16" xfId="0" quotePrefix="1" applyNumberFormat="1" applyFont="1" applyFill="1" applyBorder="1" applyAlignment="1">
      <alignment horizontal="left" vertical="center" wrapText="1"/>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0" fillId="0" borderId="21" xfId="0" applyBorder="1" applyAlignment="1">
      <alignment horizontal="center" vertical="center"/>
    </xf>
    <xf numFmtId="0" fontId="0" fillId="0" borderId="5" xfId="0" applyBorder="1" applyAlignment="1">
      <alignment horizontal="center" vertical="center"/>
    </xf>
    <xf numFmtId="0" fontId="5" fillId="0" borderId="7" xfId="0" applyFont="1" applyBorder="1" applyAlignment="1">
      <alignment horizontal="center" vertical="center"/>
    </xf>
    <xf numFmtId="0" fontId="5" fillId="0" borderId="19" xfId="0" applyFont="1" applyBorder="1" applyAlignment="1">
      <alignment horizontal="center" vertical="center"/>
    </xf>
    <xf numFmtId="0" fontId="0" fillId="0" borderId="20" xfId="0" applyBorder="1" applyAlignment="1">
      <alignment horizontal="center" vertical="center"/>
    </xf>
    <xf numFmtId="0" fontId="0" fillId="0" borderId="1" xfId="0"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7" fillId="0" borderId="9" xfId="0" applyFont="1" applyBorder="1" applyAlignment="1">
      <alignment horizontal="left" vertical="center"/>
    </xf>
    <xf numFmtId="0" fontId="7" fillId="0" borderId="10" xfId="0" applyFont="1" applyBorder="1" applyAlignment="1">
      <alignment horizontal="left" vertical="center"/>
    </xf>
    <xf numFmtId="0" fontId="0" fillId="0" borderId="18" xfId="0" applyBorder="1" applyAlignment="1">
      <alignment horizontal="center" vertical="center"/>
    </xf>
    <xf numFmtId="0" fontId="0" fillId="0" borderId="0" xfId="0" applyAlignment="1">
      <alignment horizontal="center" vertical="center"/>
    </xf>
    <xf numFmtId="0" fontId="7" fillId="0" borderId="11" xfId="0" applyFont="1" applyBorder="1" applyAlignment="1">
      <alignment horizontal="left" vertical="center"/>
    </xf>
    <xf numFmtId="0" fontId="7" fillId="0" borderId="12" xfId="0" applyFont="1" applyBorder="1" applyAlignment="1">
      <alignment horizontal="left" vertical="center"/>
    </xf>
    <xf numFmtId="0" fontId="8" fillId="0" borderId="11" xfId="0" applyFont="1" applyBorder="1" applyAlignment="1">
      <alignment horizontal="left" vertical="center"/>
    </xf>
    <xf numFmtId="0" fontId="8" fillId="0" borderId="12" xfId="0" applyFont="1" applyBorder="1" applyAlignment="1">
      <alignment horizontal="left"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10" fillId="0" borderId="7" xfId="0" applyFont="1" applyBorder="1" applyAlignment="1">
      <alignment horizontal="center" vertical="center"/>
    </xf>
    <xf numFmtId="0" fontId="10" fillId="0" borderId="19" xfId="0" applyFont="1" applyBorder="1" applyAlignment="1">
      <alignment horizontal="center" vertical="center"/>
    </xf>
    <xf numFmtId="0" fontId="3" fillId="0" borderId="2" xfId="0" applyFont="1" applyBorder="1" applyAlignment="1">
      <alignment horizontal="center" vertical="center"/>
    </xf>
    <xf numFmtId="0" fontId="6" fillId="0" borderId="9" xfId="0" applyFont="1" applyBorder="1" applyAlignment="1">
      <alignment horizontal="left" vertical="center"/>
    </xf>
    <xf numFmtId="0" fontId="6" fillId="0" borderId="10" xfId="0" applyFont="1" applyBorder="1" applyAlignment="1">
      <alignment horizontal="left" vertical="center"/>
    </xf>
    <xf numFmtId="0" fontId="3" fillId="0" borderId="9" xfId="0" applyFont="1" applyBorder="1" applyAlignment="1">
      <alignment horizontal="center" vertical="center"/>
    </xf>
    <xf numFmtId="0" fontId="3" fillId="0" borderId="10" xfId="0" applyFont="1" applyBorder="1" applyAlignment="1">
      <alignment horizontal="center" vertical="center"/>
    </xf>
    <xf numFmtId="0" fontId="6" fillId="0" borderId="11" xfId="0" applyFont="1" applyBorder="1" applyAlignment="1">
      <alignment horizontal="left" vertical="center"/>
    </xf>
    <xf numFmtId="0" fontId="6" fillId="0" borderId="12" xfId="0" applyFont="1" applyBorder="1" applyAlignment="1">
      <alignment horizontal="left" vertical="center"/>
    </xf>
    <xf numFmtId="0" fontId="12" fillId="0" borderId="7" xfId="0" applyFont="1" applyBorder="1" applyAlignment="1">
      <alignment horizontal="center" vertical="center"/>
    </xf>
    <xf numFmtId="0" fontId="11" fillId="0" borderId="7"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0" fillId="0" borderId="0" xfId="0" applyBorder="1" applyAlignment="1">
      <alignment horizontal="center" vertical="center"/>
    </xf>
    <xf numFmtId="0" fontId="0" fillId="2" borderId="2" xfId="0" applyFill="1" applyBorder="1" applyAlignment="1">
      <alignment horizontal="center" vertical="center"/>
    </xf>
    <xf numFmtId="0" fontId="0" fillId="0" borderId="2" xfId="0" applyBorder="1" applyAlignment="1">
      <alignment horizontal="center" vertical="center"/>
    </xf>
    <xf numFmtId="0" fontId="0" fillId="0" borderId="2" xfId="0" applyFill="1" applyBorder="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6858000</xdr:colOff>
      <xdr:row>62</xdr:row>
      <xdr:rowOff>0</xdr:rowOff>
    </xdr:to>
    <xdr:pic>
      <xdr:nvPicPr>
        <xdr:cNvPr id="5" name="図 4">
          <a:extLst>
            <a:ext uri="{FF2B5EF4-FFF2-40B4-BE49-F238E27FC236}">
              <a16:creationId xmlns:a16="http://schemas.microsoft.com/office/drawing/2014/main" id="{876683FF-AABB-5848-B3D9-3481F64FFFF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1800" y="7086600"/>
          <a:ext cx="6858000" cy="6858000"/>
        </a:xfrm>
        <a:prstGeom prst="rect">
          <a:avLst/>
        </a:prstGeom>
      </xdr:spPr>
    </xdr:pic>
    <xdr:clientData/>
  </xdr:twoCellAnchor>
  <xdr:twoCellAnchor editAs="oneCell">
    <xdr:from>
      <xdr:col>1</xdr:col>
      <xdr:colOff>12700</xdr:colOff>
      <xdr:row>65</xdr:row>
      <xdr:rowOff>152400</xdr:rowOff>
    </xdr:from>
    <xdr:to>
      <xdr:col>1</xdr:col>
      <xdr:colOff>6870700</xdr:colOff>
      <xdr:row>92</xdr:row>
      <xdr:rowOff>152400</xdr:rowOff>
    </xdr:to>
    <xdr:pic>
      <xdr:nvPicPr>
        <xdr:cNvPr id="7" name="図 6">
          <a:extLst>
            <a:ext uri="{FF2B5EF4-FFF2-40B4-BE49-F238E27FC236}">
              <a16:creationId xmlns:a16="http://schemas.microsoft.com/office/drawing/2014/main" id="{32D9710E-169C-E043-B187-DAF012D111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44500" y="14097000"/>
          <a:ext cx="6858000" cy="6858000"/>
        </a:xfrm>
        <a:prstGeom prst="rect">
          <a:avLst/>
        </a:prstGeom>
      </xdr:spPr>
    </xdr:pic>
    <xdr:clientData/>
  </xdr:twoCellAnchor>
  <xdr:twoCellAnchor editAs="oneCell">
    <xdr:from>
      <xdr:col>1</xdr:col>
      <xdr:colOff>0</xdr:colOff>
      <xdr:row>97</xdr:row>
      <xdr:rowOff>0</xdr:rowOff>
    </xdr:from>
    <xdr:to>
      <xdr:col>1</xdr:col>
      <xdr:colOff>6858000</xdr:colOff>
      <xdr:row>124</xdr:row>
      <xdr:rowOff>0</xdr:rowOff>
    </xdr:to>
    <xdr:pic>
      <xdr:nvPicPr>
        <xdr:cNvPr id="9" name="図 8">
          <a:extLst>
            <a:ext uri="{FF2B5EF4-FFF2-40B4-BE49-F238E27FC236}">
              <a16:creationId xmlns:a16="http://schemas.microsoft.com/office/drawing/2014/main" id="{453E01E8-54CD-E949-BCED-751AAF5E04B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31800" y="21259800"/>
          <a:ext cx="6858000" cy="6858000"/>
        </a:xfrm>
        <a:prstGeom prst="rect">
          <a:avLst/>
        </a:prstGeom>
      </xdr:spPr>
    </xdr:pic>
    <xdr:clientData/>
  </xdr:twoCellAnchor>
  <xdr:twoCellAnchor editAs="oneCell">
    <xdr:from>
      <xdr:col>1</xdr:col>
      <xdr:colOff>0</xdr:colOff>
      <xdr:row>130</xdr:row>
      <xdr:rowOff>0</xdr:rowOff>
    </xdr:from>
    <xdr:to>
      <xdr:col>1</xdr:col>
      <xdr:colOff>6858000</xdr:colOff>
      <xdr:row>157</xdr:row>
      <xdr:rowOff>0</xdr:rowOff>
    </xdr:to>
    <xdr:pic>
      <xdr:nvPicPr>
        <xdr:cNvPr id="11" name="図 10">
          <a:extLst>
            <a:ext uri="{FF2B5EF4-FFF2-40B4-BE49-F238E27FC236}">
              <a16:creationId xmlns:a16="http://schemas.microsoft.com/office/drawing/2014/main" id="{149DB229-E5E8-9C40-82CF-EB1088A99BE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1800" y="28803600"/>
          <a:ext cx="6858000" cy="6858000"/>
        </a:xfrm>
        <a:prstGeom prst="rect">
          <a:avLst/>
        </a:prstGeom>
      </xdr:spPr>
    </xdr:pic>
    <xdr:clientData/>
  </xdr:twoCellAnchor>
  <xdr:twoCellAnchor editAs="oneCell">
    <xdr:from>
      <xdr:col>1</xdr:col>
      <xdr:colOff>0</xdr:colOff>
      <xdr:row>161</xdr:row>
      <xdr:rowOff>0</xdr:rowOff>
    </xdr:from>
    <xdr:to>
      <xdr:col>1</xdr:col>
      <xdr:colOff>6858000</xdr:colOff>
      <xdr:row>188</xdr:row>
      <xdr:rowOff>0</xdr:rowOff>
    </xdr:to>
    <xdr:pic>
      <xdr:nvPicPr>
        <xdr:cNvPr id="13" name="図 12">
          <a:extLst>
            <a:ext uri="{FF2B5EF4-FFF2-40B4-BE49-F238E27FC236}">
              <a16:creationId xmlns:a16="http://schemas.microsoft.com/office/drawing/2014/main" id="{19EF253B-5E1C-C14E-8802-E48F7AA06D4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31800" y="35890200"/>
          <a:ext cx="6858000" cy="6858000"/>
        </a:xfrm>
        <a:prstGeom prst="rect">
          <a:avLst/>
        </a:prstGeom>
      </xdr:spPr>
    </xdr:pic>
    <xdr:clientData/>
  </xdr:twoCellAnchor>
  <xdr:twoCellAnchor editAs="oneCell">
    <xdr:from>
      <xdr:col>1</xdr:col>
      <xdr:colOff>0</xdr:colOff>
      <xdr:row>194</xdr:row>
      <xdr:rowOff>0</xdr:rowOff>
    </xdr:from>
    <xdr:to>
      <xdr:col>1</xdr:col>
      <xdr:colOff>6858000</xdr:colOff>
      <xdr:row>221</xdr:row>
      <xdr:rowOff>0</xdr:rowOff>
    </xdr:to>
    <xdr:pic>
      <xdr:nvPicPr>
        <xdr:cNvPr id="15" name="図 14">
          <a:extLst>
            <a:ext uri="{FF2B5EF4-FFF2-40B4-BE49-F238E27FC236}">
              <a16:creationId xmlns:a16="http://schemas.microsoft.com/office/drawing/2014/main" id="{3A172A57-F607-AC47-BC5B-A6FC1CC8511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31800" y="43434000"/>
          <a:ext cx="6858000" cy="685800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C0021-49F1-CA44-A3EF-B4305EC02146}">
  <sheetPr codeName="Sheet1"/>
  <dimension ref="A2:D224"/>
  <sheetViews>
    <sheetView tabSelected="1" workbookViewId="0">
      <selection activeCell="B8" sqref="B8"/>
    </sheetView>
  </sheetViews>
  <sheetFormatPr baseColWidth="10" defaultColWidth="10.83203125" defaultRowHeight="20" customHeight="1"/>
  <cols>
    <col min="1" max="1" width="5.6640625" customWidth="1"/>
    <col min="2" max="2" width="141" customWidth="1"/>
  </cols>
  <sheetData>
    <row r="2" spans="2:4" ht="23" customHeight="1">
      <c r="B2" s="276" t="s">
        <v>1511</v>
      </c>
      <c r="D2" s="256" t="str">
        <f>HYPERLINK("#目次!A1","目次に戻る")</f>
        <v>目次に戻る</v>
      </c>
    </row>
    <row r="3" spans="2:4" ht="20" customHeight="1">
      <c r="B3" s="277" t="s">
        <v>1509</v>
      </c>
      <c r="D3" s="180"/>
    </row>
    <row r="4" spans="2:4" ht="20" customHeight="1">
      <c r="B4" s="278" t="s">
        <v>1510</v>
      </c>
    </row>
    <row r="6" spans="2:4" ht="20" customHeight="1">
      <c r="B6" s="234" t="s">
        <v>1456</v>
      </c>
    </row>
    <row r="7" spans="2:4" ht="20" customHeight="1">
      <c r="B7" s="235" t="s">
        <v>1457</v>
      </c>
    </row>
    <row r="8" spans="2:4" ht="20" customHeight="1">
      <c r="B8" s="235" t="s">
        <v>1459</v>
      </c>
    </row>
    <row r="9" spans="2:4" ht="20" customHeight="1">
      <c r="B9" s="235" t="s">
        <v>1460</v>
      </c>
    </row>
    <row r="10" spans="2:4" ht="20" customHeight="1">
      <c r="B10" s="235" t="s">
        <v>1458</v>
      </c>
    </row>
    <row r="11" spans="2:4" ht="20" customHeight="1">
      <c r="B11" s="235"/>
    </row>
    <row r="12" spans="2:4" ht="20" customHeight="1">
      <c r="B12" s="235" t="s">
        <v>1491</v>
      </c>
    </row>
    <row r="13" spans="2:4" ht="20" customHeight="1">
      <c r="B13" s="235" t="s">
        <v>1492</v>
      </c>
    </row>
    <row r="14" spans="2:4" ht="20" customHeight="1">
      <c r="B14" s="236" t="s">
        <v>1493</v>
      </c>
    </row>
    <row r="15" spans="2:4" ht="20" customHeight="1">
      <c r="B15" s="244"/>
    </row>
    <row r="16" spans="2:4" ht="20" customHeight="1">
      <c r="B16" s="250" t="s">
        <v>1450</v>
      </c>
    </row>
    <row r="17" spans="1:2" ht="20" customHeight="1">
      <c r="B17" s="245" t="s">
        <v>1451</v>
      </c>
    </row>
    <row r="18" spans="1:2" ht="20" customHeight="1">
      <c r="B18" s="245" t="s">
        <v>1452</v>
      </c>
    </row>
    <row r="19" spans="1:2" ht="20" customHeight="1">
      <c r="B19" s="246" t="s">
        <v>1489</v>
      </c>
    </row>
    <row r="20" spans="1:2" ht="20" customHeight="1">
      <c r="B20" s="244"/>
    </row>
    <row r="21" spans="1:2" ht="20" customHeight="1">
      <c r="B21" s="251" t="s">
        <v>1453</v>
      </c>
    </row>
    <row r="22" spans="1:2" ht="20" customHeight="1">
      <c r="B22" s="247" t="s">
        <v>1461</v>
      </c>
    </row>
    <row r="23" spans="1:2" ht="20" customHeight="1">
      <c r="B23" s="247" t="s">
        <v>1462</v>
      </c>
    </row>
    <row r="24" spans="1:2" ht="20" customHeight="1">
      <c r="B24" s="247"/>
    </row>
    <row r="25" spans="1:2" ht="20" customHeight="1">
      <c r="B25" s="252" t="s">
        <v>1454</v>
      </c>
    </row>
    <row r="26" spans="1:2" ht="20" customHeight="1">
      <c r="B26" s="247" t="s">
        <v>1465</v>
      </c>
    </row>
    <row r="27" spans="1:2" ht="20" customHeight="1">
      <c r="A27" s="232"/>
      <c r="B27" s="247" t="s">
        <v>1466</v>
      </c>
    </row>
    <row r="28" spans="1:2" ht="20" customHeight="1">
      <c r="B28" s="247" t="s">
        <v>1467</v>
      </c>
    </row>
    <row r="29" spans="1:2" ht="20" customHeight="1">
      <c r="B29" s="247" t="s">
        <v>1468</v>
      </c>
    </row>
    <row r="30" spans="1:2" ht="20" customHeight="1">
      <c r="B30" s="248" t="s">
        <v>1469</v>
      </c>
    </row>
    <row r="31" spans="1:2" ht="20" customHeight="1">
      <c r="B31" s="249" t="s">
        <v>1472</v>
      </c>
    </row>
    <row r="32" spans="1:2" ht="20" customHeight="1">
      <c r="B32" s="244"/>
    </row>
    <row r="33" spans="1:2" ht="20" customHeight="1">
      <c r="B33" s="244" t="s">
        <v>1463</v>
      </c>
    </row>
    <row r="34" spans="1:2" ht="20" customHeight="1">
      <c r="B34" s="237"/>
    </row>
    <row r="35" spans="1:2" ht="20" customHeight="1">
      <c r="B35" s="243" t="s">
        <v>1464</v>
      </c>
    </row>
    <row r="36" spans="1:2" ht="20" customHeight="1">
      <c r="B36" s="238"/>
    </row>
    <row r="37" spans="1:2" ht="20" customHeight="1">
      <c r="B37" s="238"/>
    </row>
    <row r="38" spans="1:2" ht="20" customHeight="1">
      <c r="B38" s="238"/>
    </row>
    <row r="39" spans="1:2" ht="20" customHeight="1">
      <c r="B39" s="238"/>
    </row>
    <row r="40" spans="1:2" ht="20" customHeight="1">
      <c r="B40" s="238"/>
    </row>
    <row r="41" spans="1:2" ht="20" customHeight="1">
      <c r="B41" s="238"/>
    </row>
    <row r="42" spans="1:2" ht="20" customHeight="1">
      <c r="B42" s="238"/>
    </row>
    <row r="43" spans="1:2" ht="20" customHeight="1">
      <c r="B43" s="238"/>
    </row>
    <row r="44" spans="1:2" ht="20" customHeight="1">
      <c r="B44" s="238"/>
    </row>
    <row r="45" spans="1:2" ht="20" customHeight="1">
      <c r="A45" s="232"/>
      <c r="B45" s="238"/>
    </row>
    <row r="46" spans="1:2" ht="20" customHeight="1">
      <c r="B46" s="238"/>
    </row>
    <row r="47" spans="1:2" ht="20" customHeight="1">
      <c r="B47" s="238"/>
    </row>
    <row r="48" spans="1:2" ht="20" customHeight="1">
      <c r="B48" s="239"/>
    </row>
    <row r="49" spans="2:2" ht="20" customHeight="1">
      <c r="B49" s="240"/>
    </row>
    <row r="50" spans="2:2" ht="20" customHeight="1">
      <c r="B50" s="240"/>
    </row>
    <row r="51" spans="2:2" ht="20" customHeight="1">
      <c r="B51" s="240"/>
    </row>
    <row r="52" spans="2:2" ht="20" customHeight="1">
      <c r="B52" s="240"/>
    </row>
    <row r="53" spans="2:2" ht="20" customHeight="1">
      <c r="B53" s="240"/>
    </row>
    <row r="54" spans="2:2" ht="20" customHeight="1">
      <c r="B54" s="240"/>
    </row>
    <row r="55" spans="2:2" ht="20" customHeight="1">
      <c r="B55" s="240"/>
    </row>
    <row r="56" spans="2:2" ht="20" customHeight="1">
      <c r="B56" s="240"/>
    </row>
    <row r="57" spans="2:2" ht="20" customHeight="1">
      <c r="B57" s="240"/>
    </row>
    <row r="58" spans="2:2" ht="20" customHeight="1">
      <c r="B58" s="240"/>
    </row>
    <row r="59" spans="2:2" ht="20" customHeight="1">
      <c r="B59" s="240"/>
    </row>
    <row r="60" spans="2:2" ht="20" customHeight="1">
      <c r="B60" s="240"/>
    </row>
    <row r="61" spans="2:2" ht="20" customHeight="1">
      <c r="B61" s="240"/>
    </row>
    <row r="62" spans="2:2" ht="20" customHeight="1">
      <c r="B62" s="240"/>
    </row>
    <row r="63" spans="2:2" ht="20" customHeight="1">
      <c r="B63" s="240"/>
    </row>
    <row r="64" spans="2:2" ht="20" customHeight="1">
      <c r="B64" s="240"/>
    </row>
    <row r="65" spans="2:2" ht="20" customHeight="1">
      <c r="B65" s="240"/>
    </row>
    <row r="66" spans="2:2" ht="20" customHeight="1">
      <c r="B66" s="240"/>
    </row>
    <row r="67" spans="2:2" ht="20" customHeight="1">
      <c r="B67" s="240"/>
    </row>
    <row r="68" spans="2:2" ht="20" customHeight="1">
      <c r="B68" s="240"/>
    </row>
    <row r="69" spans="2:2" ht="20" customHeight="1">
      <c r="B69" s="240"/>
    </row>
    <row r="70" spans="2:2" ht="20" customHeight="1">
      <c r="B70" s="240"/>
    </row>
    <row r="71" spans="2:2" ht="20" customHeight="1">
      <c r="B71" s="240"/>
    </row>
    <row r="72" spans="2:2" ht="20" customHeight="1">
      <c r="B72" s="240"/>
    </row>
    <row r="73" spans="2:2" ht="20" customHeight="1">
      <c r="B73" s="240"/>
    </row>
    <row r="74" spans="2:2" ht="20" customHeight="1">
      <c r="B74" s="240"/>
    </row>
    <row r="75" spans="2:2" ht="20" customHeight="1">
      <c r="B75" s="240"/>
    </row>
    <row r="76" spans="2:2" ht="20" customHeight="1">
      <c r="B76" s="240"/>
    </row>
    <row r="77" spans="2:2" ht="20" customHeight="1">
      <c r="B77" s="240"/>
    </row>
    <row r="78" spans="2:2" ht="20" customHeight="1">
      <c r="B78" s="240"/>
    </row>
    <row r="79" spans="2:2" ht="20" customHeight="1">
      <c r="B79" s="240"/>
    </row>
    <row r="80" spans="2:2" ht="20" customHeight="1">
      <c r="B80" s="240"/>
    </row>
    <row r="81" spans="2:2" ht="20" customHeight="1">
      <c r="B81" s="240"/>
    </row>
    <row r="82" spans="2:2" ht="20" customHeight="1">
      <c r="B82" s="240"/>
    </row>
    <row r="83" spans="2:2" ht="20" customHeight="1">
      <c r="B83" s="240"/>
    </row>
    <row r="84" spans="2:2" ht="20" customHeight="1">
      <c r="B84" s="240"/>
    </row>
    <row r="85" spans="2:2" ht="20" customHeight="1">
      <c r="B85" s="240"/>
    </row>
    <row r="86" spans="2:2" ht="20" customHeight="1">
      <c r="B86" s="240"/>
    </row>
    <row r="87" spans="2:2" ht="20" customHeight="1">
      <c r="B87" s="240"/>
    </row>
    <row r="88" spans="2:2" ht="20" customHeight="1">
      <c r="B88" s="240"/>
    </row>
    <row r="89" spans="2:2" ht="20" customHeight="1">
      <c r="B89" s="240"/>
    </row>
    <row r="90" spans="2:2" ht="20" customHeight="1">
      <c r="B90" s="240"/>
    </row>
    <row r="91" spans="2:2" ht="20" customHeight="1">
      <c r="B91" s="240"/>
    </row>
    <row r="92" spans="2:2" ht="20" customHeight="1">
      <c r="B92" s="240"/>
    </row>
    <row r="93" spans="2:2" ht="20" customHeight="1">
      <c r="B93" s="240"/>
    </row>
    <row r="94" spans="2:2" ht="20" customHeight="1">
      <c r="B94" s="240"/>
    </row>
    <row r="95" spans="2:2" ht="20" customHeight="1">
      <c r="B95" s="240"/>
    </row>
    <row r="96" spans="2:2" ht="20" customHeight="1">
      <c r="B96" s="240"/>
    </row>
    <row r="97" spans="2:2" ht="20" customHeight="1">
      <c r="B97" s="240"/>
    </row>
    <row r="98" spans="2:2" ht="20" customHeight="1">
      <c r="B98" s="240"/>
    </row>
    <row r="99" spans="2:2" ht="20" customHeight="1">
      <c r="B99" s="240"/>
    </row>
    <row r="100" spans="2:2" ht="20" customHeight="1">
      <c r="B100" s="240"/>
    </row>
    <row r="101" spans="2:2" ht="20" customHeight="1">
      <c r="B101" s="240"/>
    </row>
    <row r="102" spans="2:2" ht="20" customHeight="1">
      <c r="B102" s="240"/>
    </row>
    <row r="103" spans="2:2" ht="20" customHeight="1">
      <c r="B103" s="240"/>
    </row>
    <row r="104" spans="2:2" ht="20" customHeight="1">
      <c r="B104" s="240"/>
    </row>
    <row r="105" spans="2:2" ht="20" customHeight="1">
      <c r="B105" s="240"/>
    </row>
    <row r="106" spans="2:2" ht="20" customHeight="1">
      <c r="B106" s="240"/>
    </row>
    <row r="107" spans="2:2" ht="20" customHeight="1">
      <c r="B107" s="240"/>
    </row>
    <row r="108" spans="2:2" ht="20" customHeight="1">
      <c r="B108" s="240"/>
    </row>
    <row r="109" spans="2:2" ht="20" customHeight="1">
      <c r="B109" s="240"/>
    </row>
    <row r="110" spans="2:2" ht="20" customHeight="1">
      <c r="B110" s="240"/>
    </row>
    <row r="111" spans="2:2" ht="20" customHeight="1">
      <c r="B111" s="240"/>
    </row>
    <row r="112" spans="2:2" ht="20" customHeight="1">
      <c r="B112" s="240"/>
    </row>
    <row r="113" spans="2:2" ht="20" customHeight="1">
      <c r="B113" s="240"/>
    </row>
    <row r="114" spans="2:2" ht="20" customHeight="1">
      <c r="B114" s="240"/>
    </row>
    <row r="115" spans="2:2" ht="20" customHeight="1">
      <c r="B115" s="240"/>
    </row>
    <row r="116" spans="2:2" ht="20" customHeight="1">
      <c r="B116" s="240"/>
    </row>
    <row r="117" spans="2:2" ht="20" customHeight="1">
      <c r="B117" s="240"/>
    </row>
    <row r="118" spans="2:2" ht="20" customHeight="1">
      <c r="B118" s="240"/>
    </row>
    <row r="119" spans="2:2" ht="20" customHeight="1">
      <c r="B119" s="240"/>
    </row>
    <row r="120" spans="2:2" ht="20" customHeight="1">
      <c r="B120" s="240"/>
    </row>
    <row r="121" spans="2:2" ht="20" customHeight="1">
      <c r="B121" s="240"/>
    </row>
    <row r="122" spans="2:2" ht="20" customHeight="1">
      <c r="B122" s="240"/>
    </row>
    <row r="123" spans="2:2" ht="20" customHeight="1">
      <c r="B123" s="240"/>
    </row>
    <row r="124" spans="2:2" ht="20" customHeight="1">
      <c r="B124" s="240"/>
    </row>
    <row r="125" spans="2:2" ht="20" customHeight="1">
      <c r="B125" s="240"/>
    </row>
    <row r="126" spans="2:2" ht="20" customHeight="1">
      <c r="B126" s="240"/>
    </row>
    <row r="127" spans="2:2" ht="20" customHeight="1">
      <c r="B127" s="240"/>
    </row>
    <row r="128" spans="2:2" ht="20" customHeight="1">
      <c r="B128" s="240"/>
    </row>
    <row r="129" spans="2:2" ht="20" customHeight="1">
      <c r="B129" s="240"/>
    </row>
    <row r="130" spans="2:2" ht="20" customHeight="1">
      <c r="B130" s="242" t="s">
        <v>1470</v>
      </c>
    </row>
    <row r="131" spans="2:2" ht="20" customHeight="1">
      <c r="B131" s="240"/>
    </row>
    <row r="132" spans="2:2" ht="20" customHeight="1">
      <c r="B132" s="240"/>
    </row>
    <row r="133" spans="2:2" ht="20" customHeight="1">
      <c r="B133" s="240"/>
    </row>
    <row r="134" spans="2:2" ht="20" customHeight="1">
      <c r="B134" s="240"/>
    </row>
    <row r="135" spans="2:2" ht="20" customHeight="1">
      <c r="B135" s="240"/>
    </row>
    <row r="136" spans="2:2" ht="20" customHeight="1">
      <c r="B136" s="240"/>
    </row>
    <row r="137" spans="2:2" ht="20" customHeight="1">
      <c r="B137" s="240"/>
    </row>
    <row r="138" spans="2:2" ht="20" customHeight="1">
      <c r="B138" s="240"/>
    </row>
    <row r="139" spans="2:2" ht="20" customHeight="1">
      <c r="B139" s="240"/>
    </row>
    <row r="140" spans="2:2" ht="20" customHeight="1">
      <c r="B140" s="240"/>
    </row>
    <row r="141" spans="2:2" ht="20" customHeight="1">
      <c r="B141" s="240"/>
    </row>
    <row r="142" spans="2:2" ht="20" customHeight="1">
      <c r="B142" s="240"/>
    </row>
    <row r="143" spans="2:2" ht="20" customHeight="1">
      <c r="B143" s="240"/>
    </row>
    <row r="144" spans="2:2" ht="20" customHeight="1">
      <c r="B144" s="240"/>
    </row>
    <row r="145" spans="2:2" ht="20" customHeight="1">
      <c r="B145" s="240"/>
    </row>
    <row r="146" spans="2:2" ht="20" customHeight="1">
      <c r="B146" s="240"/>
    </row>
    <row r="147" spans="2:2" ht="20" customHeight="1">
      <c r="B147" s="240"/>
    </row>
    <row r="148" spans="2:2" ht="20" customHeight="1">
      <c r="B148" s="240"/>
    </row>
    <row r="149" spans="2:2" ht="20" customHeight="1">
      <c r="B149" s="240"/>
    </row>
    <row r="150" spans="2:2" ht="20" customHeight="1">
      <c r="B150" s="240"/>
    </row>
    <row r="151" spans="2:2" ht="20" customHeight="1">
      <c r="B151" s="240"/>
    </row>
    <row r="152" spans="2:2" ht="20" customHeight="1">
      <c r="B152" s="240"/>
    </row>
    <row r="153" spans="2:2" ht="20" customHeight="1">
      <c r="B153" s="240"/>
    </row>
    <row r="154" spans="2:2" ht="20" customHeight="1">
      <c r="B154" s="240"/>
    </row>
    <row r="155" spans="2:2" ht="20" customHeight="1">
      <c r="B155" s="240"/>
    </row>
    <row r="156" spans="2:2" ht="20" customHeight="1">
      <c r="B156" s="240"/>
    </row>
    <row r="157" spans="2:2" ht="20" customHeight="1">
      <c r="B157" s="240"/>
    </row>
    <row r="158" spans="2:2" ht="20" customHeight="1">
      <c r="B158" s="240"/>
    </row>
    <row r="159" spans="2:2" ht="20" customHeight="1">
      <c r="B159" s="240"/>
    </row>
    <row r="160" spans="2:2" ht="20" customHeight="1">
      <c r="B160" s="240"/>
    </row>
    <row r="161" spans="2:2" ht="20" customHeight="1">
      <c r="B161" s="240"/>
    </row>
    <row r="162" spans="2:2" ht="20" customHeight="1">
      <c r="B162" s="240"/>
    </row>
    <row r="163" spans="2:2" ht="20" customHeight="1">
      <c r="B163" s="240"/>
    </row>
    <row r="164" spans="2:2" ht="20" customHeight="1">
      <c r="B164" s="240"/>
    </row>
    <row r="165" spans="2:2" ht="20" customHeight="1">
      <c r="B165" s="240"/>
    </row>
    <row r="166" spans="2:2" ht="20" customHeight="1">
      <c r="B166" s="240"/>
    </row>
    <row r="167" spans="2:2" ht="20" customHeight="1">
      <c r="B167" s="240"/>
    </row>
    <row r="168" spans="2:2" ht="20" customHeight="1">
      <c r="B168" s="240"/>
    </row>
    <row r="169" spans="2:2" ht="20" customHeight="1">
      <c r="B169" s="240"/>
    </row>
    <row r="170" spans="2:2" ht="20" customHeight="1">
      <c r="B170" s="240"/>
    </row>
    <row r="171" spans="2:2" ht="20" customHeight="1">
      <c r="B171" s="240"/>
    </row>
    <row r="172" spans="2:2" ht="20" customHeight="1">
      <c r="B172" s="240"/>
    </row>
    <row r="173" spans="2:2" ht="20" customHeight="1">
      <c r="B173" s="240"/>
    </row>
    <row r="174" spans="2:2" ht="20" customHeight="1">
      <c r="B174" s="240"/>
    </row>
    <row r="175" spans="2:2" ht="20" customHeight="1">
      <c r="B175" s="240"/>
    </row>
    <row r="176" spans="2:2" ht="20" customHeight="1">
      <c r="B176" s="240"/>
    </row>
    <row r="177" spans="2:2" ht="20" customHeight="1">
      <c r="B177" s="240"/>
    </row>
    <row r="178" spans="2:2" ht="20" customHeight="1">
      <c r="B178" s="240"/>
    </row>
    <row r="179" spans="2:2" ht="20" customHeight="1">
      <c r="B179" s="240"/>
    </row>
    <row r="180" spans="2:2" ht="20" customHeight="1">
      <c r="B180" s="240"/>
    </row>
    <row r="181" spans="2:2" ht="20" customHeight="1">
      <c r="B181" s="240"/>
    </row>
    <row r="182" spans="2:2" ht="20" customHeight="1">
      <c r="B182" s="240"/>
    </row>
    <row r="183" spans="2:2" ht="20" customHeight="1">
      <c r="B183" s="240"/>
    </row>
    <row r="184" spans="2:2" ht="20" customHeight="1">
      <c r="B184" s="240"/>
    </row>
    <row r="185" spans="2:2" ht="20" customHeight="1">
      <c r="B185" s="240"/>
    </row>
    <row r="186" spans="2:2" ht="20" customHeight="1">
      <c r="B186" s="240"/>
    </row>
    <row r="187" spans="2:2" ht="20" customHeight="1">
      <c r="B187" s="240"/>
    </row>
    <row r="188" spans="2:2" ht="20" customHeight="1">
      <c r="B188" s="240"/>
    </row>
    <row r="189" spans="2:2" ht="20" customHeight="1">
      <c r="B189" s="240"/>
    </row>
    <row r="190" spans="2:2" ht="20" customHeight="1">
      <c r="B190" s="240"/>
    </row>
    <row r="191" spans="2:2" ht="20" customHeight="1">
      <c r="B191" s="240"/>
    </row>
    <row r="192" spans="2:2" ht="20" customHeight="1">
      <c r="B192" s="240"/>
    </row>
    <row r="193" spans="2:2" ht="20" customHeight="1">
      <c r="B193" s="240"/>
    </row>
    <row r="194" spans="2:2" ht="20" customHeight="1">
      <c r="B194" s="242" t="s">
        <v>1471</v>
      </c>
    </row>
    <row r="195" spans="2:2" ht="20" customHeight="1">
      <c r="B195" s="240"/>
    </row>
    <row r="196" spans="2:2" ht="20" customHeight="1">
      <c r="B196" s="240"/>
    </row>
    <row r="197" spans="2:2" ht="20" customHeight="1">
      <c r="B197" s="240"/>
    </row>
    <row r="198" spans="2:2" ht="20" customHeight="1">
      <c r="B198" s="240"/>
    </row>
    <row r="199" spans="2:2" ht="20" customHeight="1">
      <c r="B199" s="240"/>
    </row>
    <row r="200" spans="2:2" ht="20" customHeight="1">
      <c r="B200" s="240"/>
    </row>
    <row r="201" spans="2:2" ht="20" customHeight="1">
      <c r="B201" s="240"/>
    </row>
    <row r="202" spans="2:2" ht="20" customHeight="1">
      <c r="B202" s="240"/>
    </row>
    <row r="203" spans="2:2" ht="20" customHeight="1">
      <c r="B203" s="240"/>
    </row>
    <row r="204" spans="2:2" ht="20" customHeight="1">
      <c r="B204" s="240"/>
    </row>
    <row r="205" spans="2:2" ht="20" customHeight="1">
      <c r="B205" s="240"/>
    </row>
    <row r="206" spans="2:2" ht="20" customHeight="1">
      <c r="B206" s="240"/>
    </row>
    <row r="207" spans="2:2" ht="20" customHeight="1">
      <c r="B207" s="240"/>
    </row>
    <row r="208" spans="2:2" ht="20" customHeight="1">
      <c r="B208" s="240"/>
    </row>
    <row r="209" spans="2:2" ht="20" customHeight="1">
      <c r="B209" s="240"/>
    </row>
    <row r="210" spans="2:2" ht="20" customHeight="1">
      <c r="B210" s="240"/>
    </row>
    <row r="211" spans="2:2" ht="20" customHeight="1">
      <c r="B211" s="240"/>
    </row>
    <row r="212" spans="2:2" ht="20" customHeight="1">
      <c r="B212" s="240"/>
    </row>
    <row r="213" spans="2:2" ht="20" customHeight="1">
      <c r="B213" s="240"/>
    </row>
    <row r="214" spans="2:2" ht="20" customHeight="1">
      <c r="B214" s="240"/>
    </row>
    <row r="215" spans="2:2" ht="20" customHeight="1">
      <c r="B215" s="240"/>
    </row>
    <row r="216" spans="2:2" ht="20" customHeight="1">
      <c r="B216" s="240"/>
    </row>
    <row r="217" spans="2:2" ht="20" customHeight="1">
      <c r="B217" s="240"/>
    </row>
    <row r="218" spans="2:2" ht="20" customHeight="1">
      <c r="B218" s="240"/>
    </row>
    <row r="219" spans="2:2" ht="20" customHeight="1">
      <c r="B219" s="240"/>
    </row>
    <row r="220" spans="2:2" ht="20" customHeight="1">
      <c r="B220" s="240"/>
    </row>
    <row r="221" spans="2:2" ht="20" customHeight="1">
      <c r="B221" s="240"/>
    </row>
    <row r="222" spans="2:2" ht="20" customHeight="1">
      <c r="B222" s="240"/>
    </row>
    <row r="223" spans="2:2" ht="20" customHeight="1">
      <c r="B223" s="240"/>
    </row>
    <row r="224" spans="2:2" ht="20" customHeight="1">
      <c r="B224" s="241"/>
    </row>
  </sheetData>
  <sheetProtection algorithmName="SHA-512" hashValue="4c+o6O1HtBwttYFxnuELfuxXoZe6NNwODhQWhiLyY9+wV2u3E1qkRS6gFqCbGcnKO4Z1z+xMrrxwRDP841peOQ==" saltValue="y2WX6RKkZeUETdcY/G6SkQ==" spinCount="100000" sheet="1" objects="1" scenarios="1"/>
  <phoneticPr fontId="2"/>
  <pageMargins left="0.7" right="0.7" top="0.75" bottom="0.75" header="0.3" footer="0.3"/>
  <pageSetup paperSize="13"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89D22-DD6D-E74A-B803-FF26D279FACC}">
  <sheetPr codeName="Sheet17">
    <pageSetUpPr fitToPage="1"/>
  </sheetPr>
  <dimension ref="B1:G47"/>
  <sheetViews>
    <sheetView zoomScale="125" zoomScaleNormal="125" workbookViewId="0">
      <selection activeCell="G4" sqref="G4"/>
    </sheetView>
  </sheetViews>
  <sheetFormatPr baseColWidth="10" defaultColWidth="8.83203125" defaultRowHeight="14"/>
  <cols>
    <col min="2" max="2" width="12.83203125" customWidth="1"/>
    <col min="3" max="3" width="6.33203125" customWidth="1"/>
    <col min="4" max="4" width="55.33203125" customWidth="1"/>
    <col min="5" max="5" width="10" customWidth="1"/>
  </cols>
  <sheetData>
    <row r="1" spans="2:7" ht="15" thickBot="1"/>
    <row r="2" spans="2:7">
      <c r="B2" s="2"/>
      <c r="C2" s="281" t="s">
        <v>163</v>
      </c>
      <c r="D2" s="282"/>
      <c r="E2" s="5"/>
    </row>
    <row r="3" spans="2:7" ht="23">
      <c r="B3" s="3" t="s">
        <v>0</v>
      </c>
      <c r="C3" s="303" t="s">
        <v>161</v>
      </c>
      <c r="D3" s="304"/>
      <c r="E3" s="6"/>
      <c r="G3" s="180" t="str">
        <f>HYPERLINK("#目次!A1","目次に戻る")</f>
        <v>目次に戻る</v>
      </c>
    </row>
    <row r="4" spans="2:7" ht="16.5" customHeight="1" thickBot="1">
      <c r="B4" s="1"/>
      <c r="C4" s="285" t="s">
        <v>32</v>
      </c>
      <c r="D4" s="286"/>
      <c r="E4" s="7"/>
    </row>
    <row r="6" spans="2:7" ht="18" customHeight="1">
      <c r="B6" s="287" t="s">
        <v>1</v>
      </c>
      <c r="C6" s="288"/>
      <c r="D6" s="29" t="s">
        <v>161</v>
      </c>
      <c r="E6" s="30"/>
      <c r="F6" s="5"/>
    </row>
    <row r="7" spans="2:7" ht="18" customHeight="1">
      <c r="B7" s="289" t="s">
        <v>49</v>
      </c>
      <c r="C7" s="290"/>
      <c r="D7" s="13" t="s">
        <v>169</v>
      </c>
      <c r="E7" s="9"/>
    </row>
    <row r="8" spans="2:7" ht="18" customHeight="1">
      <c r="B8" s="279" t="s">
        <v>48</v>
      </c>
      <c r="C8" s="280"/>
      <c r="D8" s="14" t="s">
        <v>170</v>
      </c>
      <c r="E8" s="10"/>
    </row>
    <row r="9" spans="2:7" ht="18" customHeight="1">
      <c r="B9" s="279" t="s">
        <v>164</v>
      </c>
      <c r="C9" s="280"/>
      <c r="D9" s="14" t="s">
        <v>171</v>
      </c>
      <c r="E9" s="10"/>
    </row>
    <row r="10" spans="2:7" ht="18" customHeight="1">
      <c r="B10" s="279" t="s">
        <v>168</v>
      </c>
      <c r="C10" s="280"/>
      <c r="D10" s="14" t="s">
        <v>172</v>
      </c>
      <c r="E10" s="10"/>
    </row>
    <row r="11" spans="2:7" ht="18" customHeight="1">
      <c r="B11" s="279" t="s">
        <v>144</v>
      </c>
      <c r="C11" s="280"/>
      <c r="D11" s="14" t="s">
        <v>180</v>
      </c>
      <c r="E11" s="10"/>
    </row>
    <row r="12" spans="2:7" ht="18" customHeight="1">
      <c r="B12" s="279" t="s">
        <v>71</v>
      </c>
      <c r="C12" s="280"/>
      <c r="D12" s="14" t="s">
        <v>173</v>
      </c>
      <c r="E12" s="9"/>
    </row>
    <row r="13" spans="2:7" ht="18" customHeight="1">
      <c r="B13" s="306" t="s">
        <v>165</v>
      </c>
      <c r="C13" s="307"/>
      <c r="D13" s="14" t="s">
        <v>174</v>
      </c>
      <c r="E13" s="9"/>
    </row>
    <row r="14" spans="2:7" ht="18" customHeight="1">
      <c r="B14" s="287" t="s">
        <v>1</v>
      </c>
      <c r="C14" s="288"/>
      <c r="D14" s="29" t="s">
        <v>162</v>
      </c>
      <c r="E14" s="9"/>
    </row>
    <row r="15" spans="2:7" ht="18" customHeight="1">
      <c r="B15" s="289" t="s">
        <v>49</v>
      </c>
      <c r="C15" s="290"/>
      <c r="D15" s="13" t="s">
        <v>50</v>
      </c>
      <c r="E15" s="9"/>
    </row>
    <row r="16" spans="2:7" ht="18" customHeight="1">
      <c r="B16" s="279" t="s">
        <v>48</v>
      </c>
      <c r="C16" s="280"/>
      <c r="D16" s="14" t="s">
        <v>132</v>
      </c>
      <c r="E16" s="9"/>
    </row>
    <row r="17" spans="2:5" ht="18" customHeight="1">
      <c r="B17" s="279" t="s">
        <v>164</v>
      </c>
      <c r="C17" s="280"/>
      <c r="D17" s="14" t="s">
        <v>11</v>
      </c>
      <c r="E17" s="7"/>
    </row>
    <row r="18" spans="2:5" ht="18" customHeight="1">
      <c r="B18" s="279" t="s">
        <v>26</v>
      </c>
      <c r="C18" s="280"/>
      <c r="D18" s="14" t="s">
        <v>166</v>
      </c>
      <c r="E18" s="9"/>
    </row>
    <row r="19" spans="2:5" ht="18" customHeight="1">
      <c r="B19" s="279" t="s">
        <v>144</v>
      </c>
      <c r="C19" s="280"/>
      <c r="D19" s="14" t="s">
        <v>167</v>
      </c>
      <c r="E19" s="9"/>
    </row>
    <row r="20" spans="2:5" ht="18" customHeight="1">
      <c r="B20" s="279" t="s">
        <v>65</v>
      </c>
      <c r="C20" s="280"/>
      <c r="D20" s="14" t="s">
        <v>33</v>
      </c>
      <c r="E20" s="7"/>
    </row>
    <row r="21" spans="2:5" ht="18" customHeight="1">
      <c r="B21" s="279" t="s">
        <v>71</v>
      </c>
      <c r="C21" s="280"/>
      <c r="D21" s="14" t="s">
        <v>14</v>
      </c>
      <c r="E21" s="9"/>
    </row>
    <row r="22" spans="2:5" ht="18" customHeight="1">
      <c r="B22" s="310" t="s">
        <v>165</v>
      </c>
      <c r="C22" s="311"/>
      <c r="D22" s="14" t="s">
        <v>35</v>
      </c>
    </row>
    <row r="23" spans="2:5" ht="18" customHeight="1">
      <c r="B23" s="287" t="s">
        <v>1</v>
      </c>
      <c r="C23" s="288"/>
      <c r="D23" s="29" t="s">
        <v>89</v>
      </c>
    </row>
    <row r="24" spans="2:5" ht="18" customHeight="1">
      <c r="B24" s="293"/>
      <c r="C24" s="294"/>
      <c r="D24" s="31" t="s">
        <v>175</v>
      </c>
    </row>
    <row r="25" spans="2:5" ht="18" customHeight="1">
      <c r="B25" s="293"/>
      <c r="C25" s="294"/>
      <c r="D25" s="31" t="s">
        <v>176</v>
      </c>
    </row>
    <row r="26" spans="2:5" ht="18" customHeight="1">
      <c r="B26" s="293"/>
      <c r="C26" s="294"/>
      <c r="D26" s="31" t="s">
        <v>177</v>
      </c>
    </row>
    <row r="27" spans="2:5" ht="18" customHeight="1">
      <c r="B27" s="308"/>
      <c r="C27" s="309"/>
      <c r="D27" s="8"/>
    </row>
    <row r="28" spans="2:5" ht="18" customHeight="1">
      <c r="B28" s="293"/>
      <c r="C28" s="294"/>
      <c r="D28" s="14"/>
    </row>
    <row r="29" spans="2:5" ht="18" customHeight="1">
      <c r="B29" s="293"/>
      <c r="C29" s="294"/>
      <c r="D29" s="31"/>
    </row>
    <row r="30" spans="2:5" ht="18" customHeight="1">
      <c r="B30" s="293"/>
      <c r="C30" s="294"/>
      <c r="D30" s="31"/>
    </row>
    <row r="31" spans="2:5" ht="18" customHeight="1">
      <c r="B31" s="293"/>
      <c r="C31" s="294"/>
      <c r="D31" s="31"/>
    </row>
    <row r="32" spans="2:5" ht="18" customHeight="1">
      <c r="B32" s="287" t="s">
        <v>1</v>
      </c>
      <c r="C32" s="288"/>
      <c r="D32" s="29" t="s">
        <v>146</v>
      </c>
    </row>
    <row r="33" spans="2:4" ht="18" customHeight="1">
      <c r="B33" s="291"/>
      <c r="C33" s="292"/>
      <c r="D33" s="14" t="s">
        <v>178</v>
      </c>
    </row>
    <row r="34" spans="2:4" ht="18" customHeight="1">
      <c r="B34" s="293"/>
      <c r="C34" s="294"/>
      <c r="D34" s="31" t="s">
        <v>179</v>
      </c>
    </row>
    <row r="35" spans="2:4" ht="18" customHeight="1">
      <c r="B35" s="293"/>
      <c r="C35" s="294"/>
      <c r="D35" s="31"/>
    </row>
    <row r="36" spans="2:4" ht="18" customHeight="1">
      <c r="B36" s="305" t="s">
        <v>1</v>
      </c>
      <c r="C36" s="305"/>
      <c r="D36" s="18"/>
    </row>
    <row r="37" spans="2:4" ht="18" customHeight="1">
      <c r="B37" s="293"/>
      <c r="C37" s="294"/>
      <c r="D37" s="31"/>
    </row>
    <row r="38" spans="2:4" ht="18" customHeight="1">
      <c r="B38" s="293"/>
      <c r="C38" s="294"/>
      <c r="D38" s="31"/>
    </row>
    <row r="39" spans="2:4" ht="18" customHeight="1">
      <c r="B39" s="293"/>
      <c r="C39" s="294"/>
      <c r="D39" s="31"/>
    </row>
    <row r="40" spans="2:4" ht="18" customHeight="1">
      <c r="B40" s="293"/>
      <c r="C40" s="294"/>
      <c r="D40" s="31"/>
    </row>
    <row r="41" spans="2:4" ht="18" customHeight="1">
      <c r="B41" s="293"/>
      <c r="C41" s="294"/>
      <c r="D41" s="31"/>
    </row>
    <row r="42" spans="2:4" ht="18" customHeight="1">
      <c r="B42" s="293"/>
      <c r="C42" s="294"/>
      <c r="D42" s="14"/>
    </row>
    <row r="43" spans="2:4" ht="18" customHeight="1">
      <c r="B43" s="297"/>
      <c r="C43" s="298"/>
      <c r="D43" s="16"/>
    </row>
    <row r="44" spans="2:4" ht="18" customHeight="1">
      <c r="B44" s="295"/>
      <c r="C44" s="295"/>
    </row>
    <row r="45" spans="2:4" ht="18" customHeight="1">
      <c r="B45" s="296"/>
      <c r="C45" s="296"/>
    </row>
    <row r="46" spans="2:4" ht="18" customHeight="1">
      <c r="B46" s="296"/>
      <c r="C46" s="296"/>
    </row>
    <row r="47" spans="2:4" ht="18" customHeight="1"/>
  </sheetData>
  <mergeCells count="44">
    <mergeCell ref="B45:C45"/>
    <mergeCell ref="B46:C46"/>
    <mergeCell ref="B39:C39"/>
    <mergeCell ref="B40:C40"/>
    <mergeCell ref="B41:C41"/>
    <mergeCell ref="B42:C42"/>
    <mergeCell ref="B43:C43"/>
    <mergeCell ref="B44:C44"/>
    <mergeCell ref="B38:C38"/>
    <mergeCell ref="B27:C27"/>
    <mergeCell ref="B28:C28"/>
    <mergeCell ref="B29:C29"/>
    <mergeCell ref="B30:C30"/>
    <mergeCell ref="B31:C31"/>
    <mergeCell ref="B32:C32"/>
    <mergeCell ref="B33:C33"/>
    <mergeCell ref="B34:C34"/>
    <mergeCell ref="B35:C35"/>
    <mergeCell ref="B36:C36"/>
    <mergeCell ref="B37:C37"/>
    <mergeCell ref="B26:C26"/>
    <mergeCell ref="B15:C15"/>
    <mergeCell ref="B16:C16"/>
    <mergeCell ref="B17:C17"/>
    <mergeCell ref="B18:C18"/>
    <mergeCell ref="B19:C19"/>
    <mergeCell ref="B20:C20"/>
    <mergeCell ref="B21:C21"/>
    <mergeCell ref="B22:C22"/>
    <mergeCell ref="B23:C23"/>
    <mergeCell ref="B24:C24"/>
    <mergeCell ref="B25:C25"/>
    <mergeCell ref="B14:C14"/>
    <mergeCell ref="C2:D2"/>
    <mergeCell ref="C3:D3"/>
    <mergeCell ref="C4:D4"/>
    <mergeCell ref="B6:C6"/>
    <mergeCell ref="B7:C7"/>
    <mergeCell ref="B8:C8"/>
    <mergeCell ref="B9:C9"/>
    <mergeCell ref="B10:C10"/>
    <mergeCell ref="B11:C11"/>
    <mergeCell ref="B12:C12"/>
    <mergeCell ref="B13:C13"/>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F5C83-9950-634D-B4A5-AFDF7499F143}">
  <sheetPr codeName="Sheet19">
    <pageSetUpPr fitToPage="1"/>
  </sheetPr>
  <dimension ref="B1:G47"/>
  <sheetViews>
    <sheetView zoomScale="125" zoomScaleNormal="125" workbookViewId="0">
      <selection activeCell="D37" sqref="D37"/>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199</v>
      </c>
      <c r="D2" s="282"/>
      <c r="E2" s="5"/>
    </row>
    <row r="3" spans="2:7" ht="23">
      <c r="B3" s="3" t="s">
        <v>0</v>
      </c>
      <c r="C3" s="303" t="s">
        <v>198</v>
      </c>
      <c r="D3" s="304"/>
      <c r="E3" s="6"/>
      <c r="G3" s="180" t="str">
        <f>HYPERLINK("#目次!A1","目次に戻る")</f>
        <v>目次に戻る</v>
      </c>
    </row>
    <row r="4" spans="2:7" ht="16.5" customHeight="1" thickBot="1">
      <c r="B4" s="1"/>
      <c r="C4" s="285" t="s">
        <v>200</v>
      </c>
      <c r="D4" s="286"/>
      <c r="E4" s="7"/>
    </row>
    <row r="6" spans="2:7" ht="18" customHeight="1">
      <c r="B6" s="287" t="s">
        <v>1</v>
      </c>
      <c r="C6" s="288"/>
      <c r="D6" s="46" t="s">
        <v>206</v>
      </c>
      <c r="E6" s="47"/>
      <c r="F6" s="5"/>
    </row>
    <row r="7" spans="2:7" ht="18" customHeight="1">
      <c r="B7" s="34" t="s">
        <v>48</v>
      </c>
      <c r="C7" s="35" t="s">
        <v>263</v>
      </c>
      <c r="D7" s="12" t="s">
        <v>209</v>
      </c>
      <c r="E7" s="9"/>
    </row>
    <row r="8" spans="2:7" ht="18" customHeight="1">
      <c r="B8" s="32" t="s">
        <v>208</v>
      </c>
      <c r="C8" s="33" t="s">
        <v>264</v>
      </c>
      <c r="D8" s="13" t="s">
        <v>216</v>
      </c>
      <c r="E8" s="10"/>
    </row>
    <row r="9" spans="2:7" ht="18" customHeight="1">
      <c r="B9" s="32"/>
      <c r="C9" s="33"/>
      <c r="D9" s="13" t="s">
        <v>210</v>
      </c>
      <c r="E9" s="10"/>
    </row>
    <row r="10" spans="2:7" ht="18" customHeight="1">
      <c r="B10" s="32"/>
      <c r="C10" s="33"/>
      <c r="D10" s="13" t="s">
        <v>211</v>
      </c>
      <c r="E10" s="10"/>
    </row>
    <row r="11" spans="2:7" ht="18" customHeight="1">
      <c r="B11" s="32"/>
      <c r="C11" s="33"/>
      <c r="D11" s="13" t="s">
        <v>212</v>
      </c>
      <c r="E11" s="10"/>
    </row>
    <row r="12" spans="2:7" ht="18" customHeight="1">
      <c r="B12" s="287" t="s">
        <v>1</v>
      </c>
      <c r="C12" s="288"/>
      <c r="D12" s="51" t="s">
        <v>207</v>
      </c>
      <c r="E12" s="9"/>
    </row>
    <row r="13" spans="2:7" ht="18" customHeight="1">
      <c r="B13" s="34" t="s">
        <v>201</v>
      </c>
      <c r="C13" s="35" t="s">
        <v>219</v>
      </c>
      <c r="D13" s="12" t="s">
        <v>217</v>
      </c>
      <c r="E13" s="9"/>
    </row>
    <row r="14" spans="2:7" ht="18" customHeight="1">
      <c r="B14" s="32" t="s">
        <v>218</v>
      </c>
      <c r="C14" s="33" t="s">
        <v>10</v>
      </c>
      <c r="D14" s="52" t="s">
        <v>204</v>
      </c>
      <c r="E14" s="9"/>
    </row>
    <row r="15" spans="2:7" ht="18" customHeight="1">
      <c r="B15" s="32" t="s">
        <v>4</v>
      </c>
      <c r="C15" s="33" t="s">
        <v>167</v>
      </c>
      <c r="D15" s="52" t="s">
        <v>220</v>
      </c>
      <c r="E15" s="9"/>
    </row>
    <row r="16" spans="2:7" ht="18" customHeight="1">
      <c r="B16" s="32" t="s">
        <v>202</v>
      </c>
      <c r="C16" s="33" t="s">
        <v>10</v>
      </c>
      <c r="D16" s="52" t="s">
        <v>205</v>
      </c>
      <c r="E16" s="9"/>
    </row>
    <row r="17" spans="2:5" ht="18" customHeight="1">
      <c r="B17" s="32" t="s">
        <v>48</v>
      </c>
      <c r="C17" s="33" t="s">
        <v>10</v>
      </c>
      <c r="D17" s="52"/>
      <c r="E17" s="7"/>
    </row>
    <row r="18" spans="2:5" ht="18" customHeight="1">
      <c r="B18" s="32" t="s">
        <v>72</v>
      </c>
      <c r="C18" s="33" t="s">
        <v>203</v>
      </c>
      <c r="D18" s="52"/>
      <c r="E18" s="9"/>
    </row>
    <row r="19" spans="2:5" ht="18" customHeight="1">
      <c r="B19" s="49" t="s">
        <v>1</v>
      </c>
      <c r="C19" s="50"/>
      <c r="D19" s="51" t="s">
        <v>213</v>
      </c>
      <c r="E19" s="9"/>
    </row>
    <row r="20" spans="2:5" ht="18" customHeight="1">
      <c r="B20" s="36"/>
      <c r="C20" s="37"/>
      <c r="D20" s="52" t="s">
        <v>266</v>
      </c>
      <c r="E20" s="7"/>
    </row>
    <row r="21" spans="2:5" ht="18" customHeight="1">
      <c r="B21" s="36"/>
      <c r="C21" s="37"/>
      <c r="D21" s="52" t="s">
        <v>265</v>
      </c>
      <c r="E21" s="9"/>
    </row>
    <row r="22" spans="2:5" ht="18" customHeight="1">
      <c r="B22" s="36"/>
      <c r="C22" s="37"/>
      <c r="D22" s="52" t="s">
        <v>215</v>
      </c>
    </row>
    <row r="23" spans="2:5" ht="18" customHeight="1">
      <c r="B23" s="36"/>
      <c r="C23" s="37"/>
      <c r="D23" s="52" t="s">
        <v>214</v>
      </c>
    </row>
    <row r="24" spans="2:5" ht="18" customHeight="1">
      <c r="B24" s="32"/>
      <c r="C24" s="33"/>
      <c r="D24" s="48"/>
    </row>
    <row r="25" spans="2:5" ht="18" customHeight="1">
      <c r="B25" s="36"/>
      <c r="C25" s="37"/>
      <c r="D25" s="52"/>
    </row>
    <row r="26" spans="2:5" ht="18" customHeight="1">
      <c r="B26" s="32"/>
      <c r="C26" s="33"/>
      <c r="D26" s="48"/>
    </row>
    <row r="27" spans="2:5" ht="18" customHeight="1">
      <c r="B27" s="32"/>
      <c r="C27" s="33"/>
      <c r="D27" s="52"/>
    </row>
    <row r="28" spans="2:5" ht="18" customHeight="1">
      <c r="B28" s="36"/>
      <c r="C28" s="37"/>
      <c r="D28" s="52"/>
    </row>
    <row r="29" spans="2:5" ht="18" customHeight="1">
      <c r="B29" s="36"/>
      <c r="C29" s="37"/>
      <c r="D29" s="48"/>
    </row>
    <row r="30" spans="2:5" ht="18" customHeight="1">
      <c r="B30" s="36"/>
      <c r="C30" s="37"/>
      <c r="D30" s="48"/>
    </row>
    <row r="31" spans="2:5" ht="18" customHeight="1">
      <c r="B31" s="36"/>
      <c r="C31" s="37"/>
      <c r="D31" s="48"/>
    </row>
    <row r="32" spans="2:5" ht="18" customHeight="1">
      <c r="B32" s="287" t="s">
        <v>1</v>
      </c>
      <c r="C32" s="288"/>
      <c r="D32" s="46"/>
    </row>
    <row r="33" spans="2:4" ht="18" customHeight="1">
      <c r="B33" s="42"/>
      <c r="C33" s="43"/>
      <c r="D33" s="14"/>
    </row>
    <row r="34" spans="2:4" ht="18" customHeight="1">
      <c r="B34" s="36"/>
      <c r="C34" s="37"/>
      <c r="D34" s="48"/>
    </row>
    <row r="35" spans="2:4" ht="18" customHeight="1">
      <c r="B35" s="36"/>
      <c r="C35" s="37"/>
      <c r="D35" s="48"/>
    </row>
    <row r="36" spans="2:4" ht="18" customHeight="1">
      <c r="B36" s="305" t="s">
        <v>1</v>
      </c>
      <c r="C36" s="305"/>
      <c r="D36" s="18"/>
    </row>
    <row r="37" spans="2:4" ht="18" customHeight="1">
      <c r="B37" s="36"/>
      <c r="C37" s="37"/>
      <c r="D37" s="48"/>
    </row>
    <row r="38" spans="2:4" ht="18" customHeight="1">
      <c r="B38" s="36"/>
      <c r="C38" s="37"/>
      <c r="D38" s="48"/>
    </row>
    <row r="39" spans="2:4" ht="18" customHeight="1">
      <c r="B39" s="36"/>
      <c r="C39" s="37"/>
      <c r="D39" s="48"/>
    </row>
    <row r="40" spans="2:4" ht="18" customHeight="1">
      <c r="B40" s="36"/>
      <c r="C40" s="37"/>
      <c r="D40" s="48"/>
    </row>
    <row r="41" spans="2:4" ht="18" customHeight="1">
      <c r="B41" s="36"/>
      <c r="C41" s="37"/>
      <c r="D41" s="48"/>
    </row>
    <row r="42" spans="2:4" ht="18" customHeight="1">
      <c r="B42" s="36"/>
      <c r="C42" s="37"/>
      <c r="D42" s="14"/>
    </row>
    <row r="43" spans="2:4" ht="18" customHeight="1">
      <c r="B43" s="44"/>
      <c r="C43" s="45"/>
      <c r="D43" s="16"/>
    </row>
    <row r="44" spans="2:4" ht="18" customHeight="1">
      <c r="B44" s="295"/>
      <c r="C44" s="295"/>
    </row>
    <row r="45" spans="2:4" ht="18" customHeight="1">
      <c r="B45" s="296"/>
      <c r="C45" s="296"/>
    </row>
    <row r="46" spans="2:4" ht="18" customHeight="1">
      <c r="B46" s="296"/>
      <c r="C46" s="296"/>
    </row>
    <row r="47" spans="2:4" ht="18" customHeight="1"/>
  </sheetData>
  <mergeCells count="10">
    <mergeCell ref="B32:C32"/>
    <mergeCell ref="B36:C36"/>
    <mergeCell ref="B44:C44"/>
    <mergeCell ref="B45:C45"/>
    <mergeCell ref="B46:C46"/>
    <mergeCell ref="B12:C12"/>
    <mergeCell ref="C2:D2"/>
    <mergeCell ref="C3:D3"/>
    <mergeCell ref="C4:D4"/>
    <mergeCell ref="B6:C6"/>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19BB9-483F-A34B-AAC9-16DAB51D4461}">
  <sheetPr codeName="Sheet20">
    <pageSetUpPr fitToPage="1"/>
  </sheetPr>
  <dimension ref="B1:G47"/>
  <sheetViews>
    <sheetView zoomScale="125" zoomScaleNormal="125" workbookViewId="0">
      <selection activeCell="G3" sqref="G3"/>
    </sheetView>
  </sheetViews>
  <sheetFormatPr baseColWidth="10" defaultColWidth="8.83203125" defaultRowHeight="14"/>
  <cols>
    <col min="2" max="2" width="17.83203125" customWidth="1"/>
    <col min="3" max="3" width="5.33203125" customWidth="1"/>
    <col min="4" max="4" width="55.33203125" customWidth="1"/>
    <col min="5" max="5" width="10" customWidth="1"/>
  </cols>
  <sheetData>
    <row r="1" spans="2:7" ht="15" thickBot="1"/>
    <row r="2" spans="2:7">
      <c r="B2" s="2"/>
      <c r="C2" s="281" t="s">
        <v>299</v>
      </c>
      <c r="D2" s="282"/>
      <c r="E2" s="5"/>
    </row>
    <row r="3" spans="2:7" ht="23">
      <c r="B3" s="3" t="s">
        <v>0</v>
      </c>
      <c r="C3" s="303" t="s">
        <v>221</v>
      </c>
      <c r="D3" s="304"/>
      <c r="E3" s="6"/>
      <c r="G3" s="180" t="str">
        <f>HYPERLINK("#目次!A1","目次に戻る")</f>
        <v>目次に戻る</v>
      </c>
    </row>
    <row r="4" spans="2:7" ht="16.5" customHeight="1" thickBot="1">
      <c r="B4" s="1"/>
      <c r="C4" s="285" t="s">
        <v>222</v>
      </c>
      <c r="D4" s="286"/>
      <c r="E4" s="7"/>
    </row>
    <row r="6" spans="2:7" ht="18" customHeight="1">
      <c r="B6" s="287" t="s">
        <v>1</v>
      </c>
      <c r="C6" s="288"/>
      <c r="D6" s="46"/>
      <c r="E6" s="47"/>
      <c r="F6" s="5"/>
    </row>
    <row r="7" spans="2:7" ht="18" customHeight="1">
      <c r="B7" s="34" t="s">
        <v>66</v>
      </c>
      <c r="C7" s="35" t="s">
        <v>10</v>
      </c>
      <c r="D7" s="12" t="s">
        <v>228</v>
      </c>
      <c r="E7" s="9"/>
    </row>
    <row r="8" spans="2:7" ht="18" customHeight="1">
      <c r="B8" s="32" t="s">
        <v>223</v>
      </c>
      <c r="C8" s="33" t="s">
        <v>17</v>
      </c>
      <c r="D8" s="13" t="s">
        <v>229</v>
      </c>
      <c r="E8" s="10"/>
    </row>
    <row r="9" spans="2:7" ht="18" customHeight="1">
      <c r="B9" s="32" t="s">
        <v>48</v>
      </c>
      <c r="C9" s="33" t="s">
        <v>33</v>
      </c>
      <c r="D9" s="13" t="s">
        <v>230</v>
      </c>
      <c r="E9" s="10"/>
    </row>
    <row r="10" spans="2:7" ht="18" customHeight="1">
      <c r="B10" s="32" t="s">
        <v>4</v>
      </c>
      <c r="C10" s="33" t="s">
        <v>35</v>
      </c>
      <c r="D10" s="13" t="s">
        <v>298</v>
      </c>
      <c r="E10" s="10"/>
    </row>
    <row r="11" spans="2:7" ht="18" customHeight="1">
      <c r="B11" s="32" t="s">
        <v>168</v>
      </c>
      <c r="C11" s="33" t="s">
        <v>226</v>
      </c>
      <c r="D11" s="13" t="s">
        <v>231</v>
      </c>
      <c r="E11" s="10"/>
    </row>
    <row r="12" spans="2:7" ht="18" customHeight="1">
      <c r="B12" s="32" t="s">
        <v>5</v>
      </c>
      <c r="C12" s="33" t="s">
        <v>50</v>
      </c>
      <c r="D12" s="13" t="s">
        <v>232</v>
      </c>
      <c r="E12" s="9"/>
    </row>
    <row r="13" spans="2:7" ht="18" customHeight="1">
      <c r="B13" s="38" t="s">
        <v>224</v>
      </c>
      <c r="C13" s="39" t="s">
        <v>227</v>
      </c>
      <c r="D13" s="14" t="s">
        <v>233</v>
      </c>
      <c r="E13" s="9"/>
    </row>
    <row r="14" spans="2:7" ht="18" customHeight="1">
      <c r="B14" s="36" t="s">
        <v>225</v>
      </c>
      <c r="C14" s="37" t="s">
        <v>50</v>
      </c>
      <c r="D14" s="14"/>
      <c r="E14" s="9"/>
    </row>
    <row r="15" spans="2:7" ht="18" customHeight="1">
      <c r="B15" s="36"/>
      <c r="C15" s="37"/>
      <c r="D15" s="14"/>
      <c r="E15" s="9"/>
    </row>
    <row r="16" spans="2:7" ht="18" customHeight="1">
      <c r="B16" s="36"/>
      <c r="C16" s="37"/>
      <c r="D16" s="14"/>
      <c r="E16" s="9"/>
    </row>
    <row r="17" spans="2:5" ht="18" customHeight="1">
      <c r="B17" s="40"/>
      <c r="C17" s="41"/>
      <c r="D17" s="27"/>
      <c r="E17" s="7"/>
    </row>
    <row r="18" spans="2:5" ht="18" customHeight="1">
      <c r="B18" s="36"/>
      <c r="C18" s="37"/>
      <c r="D18" s="14"/>
      <c r="E18" s="9"/>
    </row>
    <row r="19" spans="2:5" ht="18" customHeight="1">
      <c r="B19" s="36"/>
      <c r="C19" s="37"/>
      <c r="D19" s="48"/>
      <c r="E19" s="9"/>
    </row>
    <row r="20" spans="2:5" ht="18" customHeight="1">
      <c r="B20" s="36"/>
      <c r="C20" s="37"/>
      <c r="D20" s="48"/>
      <c r="E20" s="7"/>
    </row>
    <row r="21" spans="2:5" ht="18" customHeight="1">
      <c r="B21" s="36"/>
      <c r="C21" s="37"/>
      <c r="D21" s="48"/>
      <c r="E21" s="9"/>
    </row>
    <row r="22" spans="2:5" ht="18" customHeight="1">
      <c r="B22" s="287" t="s">
        <v>1</v>
      </c>
      <c r="C22" s="288"/>
      <c r="D22" s="46"/>
    </row>
    <row r="23" spans="2:5" ht="18" customHeight="1">
      <c r="B23" s="42"/>
      <c r="C23" s="43"/>
      <c r="D23" s="14"/>
    </row>
    <row r="24" spans="2:5" ht="18" customHeight="1">
      <c r="B24" s="36"/>
      <c r="C24" s="37"/>
      <c r="D24" s="48"/>
    </row>
    <row r="25" spans="2:5" ht="18" customHeight="1">
      <c r="B25" s="36"/>
      <c r="C25" s="37"/>
      <c r="D25" s="48"/>
    </row>
    <row r="26" spans="2:5" ht="18" customHeight="1">
      <c r="B26" s="44"/>
      <c r="C26" s="45"/>
      <c r="D26" s="48"/>
    </row>
    <row r="27" spans="2:5" ht="18" customHeight="1">
      <c r="B27" s="287" t="s">
        <v>1</v>
      </c>
      <c r="C27" s="288"/>
      <c r="D27" s="46"/>
    </row>
    <row r="28" spans="2:5" ht="18" customHeight="1">
      <c r="B28" s="42"/>
      <c r="C28" s="43"/>
      <c r="D28" s="14"/>
    </row>
    <row r="29" spans="2:5" ht="18" customHeight="1">
      <c r="B29" s="36"/>
      <c r="C29" s="37"/>
      <c r="D29" s="48"/>
    </row>
    <row r="30" spans="2:5" ht="18" customHeight="1">
      <c r="B30" s="36"/>
      <c r="C30" s="37"/>
      <c r="D30" s="48"/>
    </row>
    <row r="31" spans="2:5" ht="18" customHeight="1">
      <c r="B31" s="36"/>
      <c r="C31" s="37"/>
      <c r="D31" s="48"/>
    </row>
    <row r="32" spans="2:5" ht="18" customHeight="1">
      <c r="B32" s="287" t="s">
        <v>1</v>
      </c>
      <c r="C32" s="288"/>
      <c r="D32" s="46"/>
    </row>
    <row r="33" spans="2:4" ht="18" customHeight="1">
      <c r="B33" s="42"/>
      <c r="C33" s="43"/>
      <c r="D33" s="14"/>
    </row>
    <row r="34" spans="2:4" ht="18" customHeight="1">
      <c r="B34" s="36"/>
      <c r="C34" s="37"/>
      <c r="D34" s="48"/>
    </row>
    <row r="35" spans="2:4" ht="18" customHeight="1">
      <c r="B35" s="36"/>
      <c r="C35" s="37"/>
      <c r="D35" s="48"/>
    </row>
    <row r="36" spans="2:4" ht="18" customHeight="1">
      <c r="B36" s="305" t="s">
        <v>1</v>
      </c>
      <c r="C36" s="305"/>
      <c r="D36" s="18"/>
    </row>
    <row r="37" spans="2:4" ht="18" customHeight="1">
      <c r="B37" s="36"/>
      <c r="C37" s="37"/>
      <c r="D37" s="48"/>
    </row>
    <row r="38" spans="2:4" ht="18" customHeight="1">
      <c r="B38" s="36"/>
      <c r="C38" s="37"/>
      <c r="D38" s="48"/>
    </row>
    <row r="39" spans="2:4" ht="18" customHeight="1">
      <c r="B39" s="36"/>
      <c r="C39" s="37"/>
      <c r="D39" s="48"/>
    </row>
    <row r="40" spans="2:4" ht="18" customHeight="1">
      <c r="B40" s="36"/>
      <c r="C40" s="37"/>
      <c r="D40" s="48"/>
    </row>
    <row r="41" spans="2:4" ht="18" customHeight="1">
      <c r="B41" s="36"/>
      <c r="C41" s="37"/>
      <c r="D41" s="48"/>
    </row>
    <row r="42" spans="2:4" ht="18" customHeight="1">
      <c r="B42" s="36"/>
      <c r="C42" s="37"/>
      <c r="D42" s="14"/>
    </row>
    <row r="43" spans="2:4" ht="18" customHeight="1">
      <c r="B43" s="44"/>
      <c r="C43" s="45"/>
      <c r="D43" s="16"/>
    </row>
    <row r="44" spans="2:4" ht="18" customHeight="1">
      <c r="B44" s="295"/>
      <c r="C44" s="295"/>
    </row>
    <row r="45" spans="2:4" ht="18" customHeight="1">
      <c r="B45" s="296"/>
      <c r="C45" s="296"/>
    </row>
    <row r="46" spans="2:4" ht="18" customHeight="1">
      <c r="B46" s="296"/>
      <c r="C46" s="296"/>
    </row>
    <row r="47" spans="2:4" ht="18" customHeight="1"/>
  </sheetData>
  <mergeCells count="11">
    <mergeCell ref="B32:C32"/>
    <mergeCell ref="B36:C36"/>
    <mergeCell ref="B44:C44"/>
    <mergeCell ref="B45:C45"/>
    <mergeCell ref="B46:C46"/>
    <mergeCell ref="B27:C27"/>
    <mergeCell ref="C2:D2"/>
    <mergeCell ref="C3:D3"/>
    <mergeCell ref="C4:D4"/>
    <mergeCell ref="B6:C6"/>
    <mergeCell ref="B22:C22"/>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09344-F8C2-B94C-AB9D-713BE68FA86E}">
  <sheetPr codeName="Sheet21">
    <pageSetUpPr fitToPage="1"/>
  </sheetPr>
  <dimension ref="B1:G47"/>
  <sheetViews>
    <sheetView zoomScale="125" zoomScaleNormal="125" workbookViewId="0">
      <selection activeCell="G3" sqref="G3"/>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163</v>
      </c>
      <c r="D2" s="282"/>
      <c r="E2" s="5"/>
    </row>
    <row r="3" spans="2:7" ht="23">
      <c r="B3" s="3" t="s">
        <v>0</v>
      </c>
      <c r="C3" s="303" t="s">
        <v>267</v>
      </c>
      <c r="D3" s="304"/>
      <c r="E3" s="6"/>
      <c r="G3" s="180" t="str">
        <f>HYPERLINK("#目次!A1","目次に戻る")</f>
        <v>目次に戻る</v>
      </c>
    </row>
    <row r="4" spans="2:7" ht="16.5" customHeight="1" thickBot="1">
      <c r="B4" s="1"/>
      <c r="C4" s="285" t="s">
        <v>268</v>
      </c>
      <c r="D4" s="286"/>
      <c r="E4" s="7"/>
    </row>
    <row r="6" spans="2:7" ht="18" customHeight="1">
      <c r="B6" s="287" t="s">
        <v>1</v>
      </c>
      <c r="C6" s="288"/>
      <c r="D6" s="53" t="s">
        <v>161</v>
      </c>
      <c r="E6" s="47"/>
      <c r="F6" s="5"/>
    </row>
    <row r="7" spans="2:7" ht="18" customHeight="1">
      <c r="B7" s="34" t="s">
        <v>202</v>
      </c>
      <c r="C7" s="35" t="s">
        <v>50</v>
      </c>
      <c r="D7" s="13" t="s">
        <v>270</v>
      </c>
      <c r="E7" s="9"/>
    </row>
    <row r="8" spans="2:7" ht="18" customHeight="1">
      <c r="B8" s="32" t="s">
        <v>48</v>
      </c>
      <c r="C8" s="33" t="s">
        <v>132</v>
      </c>
      <c r="D8" s="14" t="s">
        <v>271</v>
      </c>
      <c r="E8" s="10"/>
    </row>
    <row r="9" spans="2:7" ht="18" customHeight="1">
      <c r="B9" s="32" t="s">
        <v>269</v>
      </c>
      <c r="C9" s="33" t="s">
        <v>11</v>
      </c>
      <c r="D9" s="14" t="s">
        <v>272</v>
      </c>
      <c r="E9" s="10"/>
    </row>
    <row r="10" spans="2:7" ht="18" customHeight="1">
      <c r="B10" s="32" t="s">
        <v>168</v>
      </c>
      <c r="C10" s="33" t="s">
        <v>166</v>
      </c>
      <c r="D10" s="14" t="s">
        <v>273</v>
      </c>
      <c r="E10" s="10"/>
    </row>
    <row r="11" spans="2:7" ht="18" customHeight="1">
      <c r="B11" s="32" t="s">
        <v>5</v>
      </c>
      <c r="C11" s="33" t="s">
        <v>15</v>
      </c>
      <c r="D11" s="14" t="s">
        <v>274</v>
      </c>
      <c r="E11" s="10"/>
    </row>
    <row r="12" spans="2:7" ht="18" customHeight="1">
      <c r="B12" s="32" t="s">
        <v>201</v>
      </c>
      <c r="C12" s="33" t="s">
        <v>14</v>
      </c>
      <c r="D12" s="14" t="s">
        <v>275</v>
      </c>
      <c r="E12" s="9"/>
    </row>
    <row r="13" spans="2:7" ht="18" customHeight="1">
      <c r="B13" s="38" t="s">
        <v>66</v>
      </c>
      <c r="C13" s="39" t="s">
        <v>35</v>
      </c>
      <c r="D13" s="14" t="s">
        <v>276</v>
      </c>
      <c r="E13" s="9"/>
    </row>
    <row r="14" spans="2:7" ht="18" customHeight="1">
      <c r="B14" s="287" t="s">
        <v>1</v>
      </c>
      <c r="C14" s="288"/>
      <c r="D14" s="53" t="s">
        <v>277</v>
      </c>
      <c r="E14" s="9"/>
    </row>
    <row r="15" spans="2:7" ht="18" customHeight="1">
      <c r="B15" s="36" t="s">
        <v>278</v>
      </c>
      <c r="C15" s="37" t="s">
        <v>50</v>
      </c>
      <c r="D15" s="14" t="s">
        <v>281</v>
      </c>
      <c r="E15" s="9"/>
    </row>
    <row r="16" spans="2:7" ht="18" customHeight="1">
      <c r="B16" s="36" t="s">
        <v>48</v>
      </c>
      <c r="C16" s="37" t="s">
        <v>263</v>
      </c>
      <c r="D16" s="14" t="s">
        <v>282</v>
      </c>
      <c r="E16" s="9"/>
    </row>
    <row r="17" spans="2:5" ht="18" customHeight="1">
      <c r="B17" s="36" t="s">
        <v>279</v>
      </c>
      <c r="C17" s="37" t="s">
        <v>280</v>
      </c>
      <c r="D17" s="27"/>
      <c r="E17" s="7"/>
    </row>
    <row r="18" spans="2:5" ht="18" customHeight="1">
      <c r="B18" s="287" t="s">
        <v>1</v>
      </c>
      <c r="C18" s="288"/>
      <c r="D18" s="53" t="s">
        <v>283</v>
      </c>
      <c r="E18" s="9"/>
    </row>
    <row r="19" spans="2:5" ht="18" customHeight="1">
      <c r="B19" s="36" t="s">
        <v>218</v>
      </c>
      <c r="C19" s="37" t="s">
        <v>285</v>
      </c>
      <c r="D19" s="48" t="s">
        <v>286</v>
      </c>
      <c r="E19" s="9"/>
    </row>
    <row r="20" spans="2:5" ht="18" customHeight="1">
      <c r="B20" s="36" t="s">
        <v>48</v>
      </c>
      <c r="C20" s="37" t="s">
        <v>284</v>
      </c>
      <c r="D20" s="48" t="s">
        <v>287</v>
      </c>
      <c r="E20" s="7"/>
    </row>
    <row r="21" spans="2:5" ht="18" customHeight="1">
      <c r="B21" s="36" t="s">
        <v>279</v>
      </c>
      <c r="C21" s="37" t="s">
        <v>185</v>
      </c>
      <c r="D21" s="48"/>
      <c r="E21" s="9"/>
    </row>
    <row r="22" spans="2:5" ht="18" customHeight="1">
      <c r="B22" s="287" t="s">
        <v>1</v>
      </c>
      <c r="C22" s="288"/>
      <c r="D22" s="53" t="s">
        <v>288</v>
      </c>
    </row>
    <row r="23" spans="2:5" ht="18" customHeight="1">
      <c r="B23" s="36"/>
      <c r="C23" s="37"/>
      <c r="D23" s="54" t="s">
        <v>289</v>
      </c>
    </row>
    <row r="24" spans="2:5" ht="18" customHeight="1">
      <c r="B24" s="36"/>
      <c r="C24" s="37"/>
      <c r="D24" s="48" t="s">
        <v>290</v>
      </c>
    </row>
    <row r="25" spans="2:5" ht="18" customHeight="1">
      <c r="B25" s="36"/>
      <c r="C25" s="37"/>
      <c r="D25" s="48" t="s">
        <v>291</v>
      </c>
    </row>
    <row r="26" spans="2:5" ht="18" customHeight="1">
      <c r="B26" s="36"/>
      <c r="C26" s="37"/>
      <c r="D26" s="54" t="s">
        <v>292</v>
      </c>
    </row>
    <row r="27" spans="2:5" ht="18" customHeight="1">
      <c r="B27" s="36"/>
      <c r="C27" s="37"/>
      <c r="D27" s="54" t="s">
        <v>293</v>
      </c>
    </row>
    <row r="28" spans="2:5" ht="18" customHeight="1">
      <c r="B28" s="36"/>
      <c r="C28" s="37"/>
      <c r="D28" s="54" t="s">
        <v>295</v>
      </c>
    </row>
    <row r="29" spans="2:5" ht="18" customHeight="1">
      <c r="B29" s="36"/>
      <c r="C29" s="37"/>
      <c r="D29" s="48" t="s">
        <v>294</v>
      </c>
    </row>
    <row r="30" spans="2:5" ht="18" customHeight="1">
      <c r="B30" s="287" t="s">
        <v>1</v>
      </c>
      <c r="C30" s="288"/>
      <c r="D30" s="53" t="s">
        <v>296</v>
      </c>
    </row>
    <row r="31" spans="2:5" ht="18" customHeight="1">
      <c r="B31" s="36"/>
      <c r="C31" s="37"/>
      <c r="D31" s="48" t="s">
        <v>297</v>
      </c>
    </row>
    <row r="32" spans="2:5" ht="18" customHeight="1">
      <c r="B32" s="36"/>
      <c r="C32" s="37"/>
      <c r="D32" s="54"/>
    </row>
    <row r="33" spans="2:4" ht="18" customHeight="1">
      <c r="B33" s="36"/>
      <c r="C33" s="37"/>
      <c r="D33" s="54"/>
    </row>
    <row r="34" spans="2:4" ht="18" customHeight="1">
      <c r="B34" s="36"/>
      <c r="C34" s="37"/>
      <c r="D34" s="48"/>
    </row>
    <row r="35" spans="2:4" ht="18" customHeight="1">
      <c r="B35" s="36"/>
      <c r="C35" s="37"/>
      <c r="D35" s="48"/>
    </row>
    <row r="36" spans="2:4" ht="18" customHeight="1">
      <c r="B36" s="305" t="s">
        <v>1</v>
      </c>
      <c r="C36" s="305"/>
      <c r="D36" s="18"/>
    </row>
    <row r="37" spans="2:4" ht="18" customHeight="1">
      <c r="B37" s="36"/>
      <c r="C37" s="37"/>
      <c r="D37" s="48"/>
    </row>
    <row r="38" spans="2:4" ht="18" customHeight="1">
      <c r="B38" s="36"/>
      <c r="C38" s="37"/>
      <c r="D38" s="48"/>
    </row>
    <row r="39" spans="2:4" ht="18" customHeight="1">
      <c r="B39" s="36"/>
      <c r="C39" s="37"/>
      <c r="D39" s="48"/>
    </row>
    <row r="40" spans="2:4" ht="18" customHeight="1">
      <c r="B40" s="36"/>
      <c r="C40" s="37"/>
      <c r="D40" s="48"/>
    </row>
    <row r="41" spans="2:4" ht="18" customHeight="1">
      <c r="B41" s="36"/>
      <c r="C41" s="37"/>
      <c r="D41" s="48"/>
    </row>
    <row r="42" spans="2:4" ht="18" customHeight="1">
      <c r="B42" s="36"/>
      <c r="C42" s="37"/>
      <c r="D42" s="14"/>
    </row>
    <row r="43" spans="2:4" ht="18" customHeight="1">
      <c r="B43" s="44"/>
      <c r="C43" s="45"/>
      <c r="D43" s="16"/>
    </row>
    <row r="44" spans="2:4" ht="18" customHeight="1">
      <c r="B44" s="295"/>
      <c r="C44" s="295"/>
    </row>
    <row r="45" spans="2:4" ht="18" customHeight="1">
      <c r="B45" s="296"/>
      <c r="C45" s="296"/>
    </row>
    <row r="46" spans="2:4" ht="18" customHeight="1">
      <c r="B46" s="296"/>
      <c r="C46" s="296"/>
    </row>
    <row r="47" spans="2:4" ht="18" customHeight="1"/>
  </sheetData>
  <mergeCells count="12">
    <mergeCell ref="B30:C30"/>
    <mergeCell ref="B36:C36"/>
    <mergeCell ref="B44:C44"/>
    <mergeCell ref="B45:C45"/>
    <mergeCell ref="B46:C46"/>
    <mergeCell ref="C2:D2"/>
    <mergeCell ref="C3:D3"/>
    <mergeCell ref="C4:D4"/>
    <mergeCell ref="B6:C6"/>
    <mergeCell ref="B22:C22"/>
    <mergeCell ref="B14:C14"/>
    <mergeCell ref="B18:C18"/>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F4C40-48D5-D54E-8DED-5F69DF39061F}">
  <sheetPr codeName="Sheet22">
    <pageSetUpPr fitToPage="1"/>
  </sheetPr>
  <dimension ref="B1:G47"/>
  <sheetViews>
    <sheetView zoomScale="125" zoomScaleNormal="125" workbookViewId="0">
      <selection activeCell="D38" sqref="D38"/>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262</v>
      </c>
      <c r="D2" s="282"/>
      <c r="E2" s="5"/>
    </row>
    <row r="3" spans="2:7" ht="23">
      <c r="B3" s="3" t="s">
        <v>0</v>
      </c>
      <c r="C3" s="303" t="s">
        <v>306</v>
      </c>
      <c r="D3" s="304"/>
      <c r="E3" s="6"/>
      <c r="G3" s="180" t="str">
        <f>HYPERLINK("#目次!A1","目次に戻る")</f>
        <v>目次に戻る</v>
      </c>
    </row>
    <row r="4" spans="2:7" ht="16.5" customHeight="1" thickBot="1">
      <c r="B4" s="1"/>
      <c r="C4" s="285" t="s">
        <v>317</v>
      </c>
      <c r="D4" s="286"/>
      <c r="E4" s="7"/>
    </row>
    <row r="6" spans="2:7" ht="18" customHeight="1">
      <c r="B6" s="287" t="s">
        <v>1</v>
      </c>
      <c r="C6" s="288"/>
      <c r="D6" s="46" t="s">
        <v>305</v>
      </c>
      <c r="E6" s="47"/>
      <c r="F6" s="5"/>
    </row>
    <row r="7" spans="2:7" ht="18" customHeight="1">
      <c r="B7" s="34" t="s">
        <v>66</v>
      </c>
      <c r="C7" s="35" t="s">
        <v>264</v>
      </c>
      <c r="D7" s="12" t="s">
        <v>308</v>
      </c>
      <c r="E7" s="9"/>
    </row>
    <row r="8" spans="2:7" ht="18" customHeight="1">
      <c r="B8" s="32" t="s">
        <v>7</v>
      </c>
      <c r="C8" s="33" t="s">
        <v>300</v>
      </c>
      <c r="D8" s="13" t="s">
        <v>309</v>
      </c>
      <c r="E8" s="10"/>
    </row>
    <row r="9" spans="2:7" ht="18" customHeight="1">
      <c r="B9" s="32" t="s">
        <v>202</v>
      </c>
      <c r="C9" s="33" t="s">
        <v>301</v>
      </c>
      <c r="D9" s="13" t="s">
        <v>310</v>
      </c>
      <c r="E9" s="10"/>
    </row>
    <row r="10" spans="2:7" ht="18" customHeight="1">
      <c r="B10" s="32" t="s">
        <v>143</v>
      </c>
      <c r="C10" s="33" t="s">
        <v>302</v>
      </c>
      <c r="D10" s="13" t="s">
        <v>311</v>
      </c>
      <c r="E10" s="10"/>
    </row>
    <row r="11" spans="2:7" ht="18" customHeight="1">
      <c r="B11" s="32" t="s">
        <v>5</v>
      </c>
      <c r="C11" s="33" t="s">
        <v>17</v>
      </c>
      <c r="D11" s="13" t="s">
        <v>312</v>
      </c>
      <c r="E11" s="10"/>
    </row>
    <row r="12" spans="2:7" ht="18" customHeight="1">
      <c r="B12" s="32" t="s">
        <v>65</v>
      </c>
      <c r="C12" s="33" t="s">
        <v>193</v>
      </c>
      <c r="D12" s="13" t="s">
        <v>313</v>
      </c>
      <c r="E12" s="9"/>
    </row>
    <row r="13" spans="2:7" ht="18" customHeight="1">
      <c r="B13" s="32" t="s">
        <v>304</v>
      </c>
      <c r="C13" s="33" t="s">
        <v>193</v>
      </c>
      <c r="D13" s="14" t="s">
        <v>318</v>
      </c>
      <c r="E13" s="9"/>
    </row>
    <row r="14" spans="2:7" ht="18" customHeight="1">
      <c r="B14" s="38" t="s">
        <v>3</v>
      </c>
      <c r="C14" s="39" t="s">
        <v>303</v>
      </c>
      <c r="D14" s="13" t="s">
        <v>319</v>
      </c>
      <c r="E14" s="9"/>
    </row>
    <row r="15" spans="2:7" ht="18" customHeight="1">
      <c r="B15" s="32"/>
      <c r="C15" s="33"/>
      <c r="D15" s="14" t="s">
        <v>320</v>
      </c>
      <c r="E15" s="9"/>
    </row>
    <row r="16" spans="2:7" ht="18" customHeight="1">
      <c r="B16" s="287" t="s">
        <v>1</v>
      </c>
      <c r="C16" s="288"/>
      <c r="D16" s="61" t="s">
        <v>307</v>
      </c>
      <c r="E16" s="9"/>
    </row>
    <row r="17" spans="2:5" ht="18" customHeight="1">
      <c r="B17" s="36" t="s">
        <v>218</v>
      </c>
      <c r="C17" s="37" t="s">
        <v>50</v>
      </c>
      <c r="D17" s="14" t="s">
        <v>314</v>
      </c>
      <c r="E17" s="7"/>
    </row>
    <row r="18" spans="2:5" ht="18" customHeight="1">
      <c r="B18" s="36" t="s">
        <v>21</v>
      </c>
      <c r="C18" s="37" t="s">
        <v>50</v>
      </c>
      <c r="D18" s="14" t="s">
        <v>315</v>
      </c>
      <c r="E18" s="9"/>
    </row>
    <row r="19" spans="2:5" ht="18" customHeight="1">
      <c r="B19" s="36" t="s">
        <v>279</v>
      </c>
      <c r="C19" s="37" t="s">
        <v>184</v>
      </c>
      <c r="D19" s="14" t="s">
        <v>316</v>
      </c>
      <c r="E19" s="9"/>
    </row>
    <row r="20" spans="2:5" ht="18" customHeight="1">
      <c r="B20" s="36"/>
      <c r="C20" s="37"/>
      <c r="D20" s="62" t="s">
        <v>321</v>
      </c>
      <c r="E20" s="7"/>
    </row>
    <row r="21" spans="2:5" ht="18" customHeight="1">
      <c r="B21" s="55" t="s">
        <v>1</v>
      </c>
      <c r="C21" s="56"/>
      <c r="D21" s="61" t="s">
        <v>190</v>
      </c>
      <c r="E21" s="9"/>
    </row>
    <row r="22" spans="2:5" ht="18" customHeight="1">
      <c r="B22" s="57" t="s">
        <v>191</v>
      </c>
      <c r="C22" s="58" t="s">
        <v>131</v>
      </c>
      <c r="D22" s="14" t="s">
        <v>197</v>
      </c>
    </row>
    <row r="23" spans="2:5" ht="18" customHeight="1">
      <c r="B23" s="57" t="s">
        <v>48</v>
      </c>
      <c r="C23" s="58" t="s">
        <v>192</v>
      </c>
      <c r="D23" s="14" t="s">
        <v>194</v>
      </c>
    </row>
    <row r="24" spans="2:5" ht="18" customHeight="1">
      <c r="B24" s="57" t="s">
        <v>164</v>
      </c>
      <c r="C24" s="58" t="s">
        <v>17</v>
      </c>
      <c r="D24" s="62" t="s">
        <v>195</v>
      </c>
    </row>
    <row r="25" spans="2:5" ht="18" customHeight="1">
      <c r="B25" s="57" t="s">
        <v>65</v>
      </c>
      <c r="C25" s="58" t="s">
        <v>17</v>
      </c>
      <c r="D25" s="62" t="s">
        <v>196</v>
      </c>
    </row>
    <row r="26" spans="2:5" ht="18" customHeight="1">
      <c r="B26" s="57" t="s">
        <v>25</v>
      </c>
      <c r="C26" s="58" t="s">
        <v>131</v>
      </c>
      <c r="D26" s="14" t="s">
        <v>322</v>
      </c>
    </row>
    <row r="27" spans="2:5" ht="18" customHeight="1">
      <c r="B27" s="59" t="s">
        <v>181</v>
      </c>
      <c r="C27" s="60" t="s">
        <v>193</v>
      </c>
      <c r="D27" s="16"/>
    </row>
    <row r="28" spans="2:5" ht="18" customHeight="1">
      <c r="B28" s="55" t="s">
        <v>1</v>
      </c>
      <c r="C28" s="56"/>
      <c r="D28" s="61" t="s">
        <v>296</v>
      </c>
    </row>
    <row r="29" spans="2:5" ht="18" customHeight="1">
      <c r="B29" s="36" t="s">
        <v>323</v>
      </c>
      <c r="C29" s="37"/>
      <c r="D29" s="62" t="s">
        <v>324</v>
      </c>
    </row>
    <row r="30" spans="2:5" ht="18" customHeight="1">
      <c r="B30" s="36" t="s">
        <v>65</v>
      </c>
      <c r="C30" s="37"/>
      <c r="D30" s="62"/>
    </row>
    <row r="31" spans="2:5" ht="18" customHeight="1">
      <c r="B31" s="36"/>
      <c r="C31" s="37"/>
      <c r="D31" s="48"/>
    </row>
    <row r="32" spans="2:5" ht="18" customHeight="1">
      <c r="B32" s="287" t="s">
        <v>1</v>
      </c>
      <c r="C32" s="288"/>
      <c r="D32" s="46"/>
    </row>
    <row r="33" spans="2:4" ht="18" customHeight="1">
      <c r="B33" s="42"/>
      <c r="C33" s="43"/>
      <c r="D33" s="14"/>
    </row>
    <row r="34" spans="2:4" ht="18" customHeight="1">
      <c r="B34" s="36"/>
      <c r="C34" s="37"/>
      <c r="D34" s="48"/>
    </row>
    <row r="35" spans="2:4" ht="18" customHeight="1">
      <c r="B35" s="36"/>
      <c r="C35" s="37"/>
      <c r="D35" s="48"/>
    </row>
    <row r="36" spans="2:4" ht="18" customHeight="1">
      <c r="B36" s="305" t="s">
        <v>1</v>
      </c>
      <c r="C36" s="305"/>
      <c r="D36" s="18"/>
    </row>
    <row r="37" spans="2:4" ht="18" customHeight="1">
      <c r="B37" s="36"/>
      <c r="C37" s="37"/>
      <c r="D37" s="48"/>
    </row>
    <row r="38" spans="2:4" ht="18" customHeight="1">
      <c r="B38" s="36"/>
      <c r="C38" s="37"/>
      <c r="D38" s="48"/>
    </row>
    <row r="39" spans="2:4" ht="18" customHeight="1">
      <c r="B39" s="36"/>
      <c r="C39" s="37"/>
      <c r="D39" s="48"/>
    </row>
    <row r="40" spans="2:4" ht="18" customHeight="1">
      <c r="B40" s="36"/>
      <c r="C40" s="37"/>
      <c r="D40" s="182"/>
    </row>
    <row r="41" spans="2:4" ht="18" customHeight="1">
      <c r="B41" s="36"/>
      <c r="C41" s="37"/>
      <c r="D41" s="48"/>
    </row>
    <row r="42" spans="2:4" ht="18" customHeight="1">
      <c r="B42" s="36"/>
      <c r="C42" s="37"/>
      <c r="D42" s="14"/>
    </row>
    <row r="43" spans="2:4" ht="18" customHeight="1">
      <c r="B43" s="44"/>
      <c r="C43" s="45"/>
      <c r="D43" s="16"/>
    </row>
    <row r="44" spans="2:4" ht="18" customHeight="1">
      <c r="B44" s="295"/>
      <c r="C44" s="295"/>
    </row>
    <row r="45" spans="2:4" ht="18" customHeight="1">
      <c r="B45" s="296"/>
      <c r="C45" s="296"/>
    </row>
    <row r="46" spans="2:4" ht="18" customHeight="1">
      <c r="B46" s="296"/>
      <c r="C46" s="296"/>
    </row>
    <row r="47" spans="2:4" ht="18" customHeight="1"/>
  </sheetData>
  <mergeCells count="10">
    <mergeCell ref="B32:C32"/>
    <mergeCell ref="B36:C36"/>
    <mergeCell ref="B44:C44"/>
    <mergeCell ref="B45:C45"/>
    <mergeCell ref="B46:C46"/>
    <mergeCell ref="B16:C16"/>
    <mergeCell ref="C2:D2"/>
    <mergeCell ref="C3:D3"/>
    <mergeCell ref="C4:D4"/>
    <mergeCell ref="B6:C6"/>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1F3B0-066B-FF46-8098-86D70CB547C3}">
  <sheetPr codeName="Sheet23">
    <pageSetUpPr fitToPage="1"/>
  </sheetPr>
  <dimension ref="B1:G47"/>
  <sheetViews>
    <sheetView zoomScale="125" zoomScaleNormal="125" workbookViewId="0">
      <selection activeCell="G3" sqref="G3"/>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359</v>
      </c>
      <c r="D2" s="282"/>
      <c r="E2" s="5"/>
    </row>
    <row r="3" spans="2:7" ht="23">
      <c r="B3" s="3" t="s">
        <v>0</v>
      </c>
      <c r="C3" s="303" t="s">
        <v>356</v>
      </c>
      <c r="D3" s="304"/>
      <c r="E3" s="6"/>
      <c r="G3" s="180" t="str">
        <f>HYPERLINK("#目次!A1","目次に戻る")</f>
        <v>目次に戻る</v>
      </c>
    </row>
    <row r="4" spans="2:7" ht="16.5" customHeight="1" thickBot="1">
      <c r="B4" s="1"/>
      <c r="C4" s="285" t="s">
        <v>358</v>
      </c>
      <c r="D4" s="286"/>
      <c r="E4" s="7"/>
    </row>
    <row r="6" spans="2:7" ht="18" customHeight="1">
      <c r="B6" s="287" t="s">
        <v>1</v>
      </c>
      <c r="C6" s="288"/>
      <c r="D6" s="61" t="s">
        <v>357</v>
      </c>
      <c r="E6" s="63"/>
      <c r="F6" s="5"/>
    </row>
    <row r="7" spans="2:7" ht="18" customHeight="1">
      <c r="B7" s="34" t="s">
        <v>66</v>
      </c>
      <c r="C7" s="35" t="s">
        <v>50</v>
      </c>
      <c r="D7" s="12" t="s">
        <v>330</v>
      </c>
      <c r="E7" s="9"/>
    </row>
    <row r="8" spans="2:7" ht="18" customHeight="1">
      <c r="B8" s="32" t="s">
        <v>202</v>
      </c>
      <c r="C8" s="33" t="s">
        <v>50</v>
      </c>
      <c r="D8" s="13" t="s">
        <v>331</v>
      </c>
      <c r="E8" s="10"/>
    </row>
    <row r="9" spans="2:7" ht="18" customHeight="1">
      <c r="B9" s="32" t="s">
        <v>48</v>
      </c>
      <c r="C9" s="33" t="s">
        <v>132</v>
      </c>
      <c r="D9" s="13" t="s">
        <v>332</v>
      </c>
      <c r="E9" s="10"/>
    </row>
    <row r="10" spans="2:7" ht="18" customHeight="1">
      <c r="B10" s="32" t="s">
        <v>341</v>
      </c>
      <c r="C10" s="33" t="s">
        <v>280</v>
      </c>
      <c r="D10" s="13" t="s">
        <v>333</v>
      </c>
      <c r="E10" s="10"/>
    </row>
    <row r="11" spans="2:7" ht="18" customHeight="1">
      <c r="B11" s="32" t="s">
        <v>325</v>
      </c>
      <c r="C11" s="33" t="s">
        <v>235</v>
      </c>
      <c r="D11" s="13" t="s">
        <v>334</v>
      </c>
      <c r="E11" s="10"/>
    </row>
    <row r="12" spans="2:7" ht="18" customHeight="1">
      <c r="B12" s="32" t="s">
        <v>143</v>
      </c>
      <c r="C12" s="33" t="s">
        <v>14</v>
      </c>
      <c r="D12" s="13" t="s">
        <v>335</v>
      </c>
      <c r="E12" s="9"/>
    </row>
    <row r="13" spans="2:7" ht="18" customHeight="1">
      <c r="B13" s="32" t="s">
        <v>326</v>
      </c>
      <c r="C13" s="33" t="s">
        <v>303</v>
      </c>
      <c r="D13" s="14" t="s">
        <v>336</v>
      </c>
      <c r="E13" s="9"/>
    </row>
    <row r="14" spans="2:7" ht="18" customHeight="1">
      <c r="B14" s="38" t="s">
        <v>327</v>
      </c>
      <c r="C14" s="39" t="s">
        <v>329</v>
      </c>
      <c r="D14" s="14" t="s">
        <v>337</v>
      </c>
      <c r="E14" s="9"/>
    </row>
    <row r="15" spans="2:7" ht="18" customHeight="1">
      <c r="B15" s="36" t="s">
        <v>328</v>
      </c>
      <c r="C15" s="37" t="s">
        <v>33</v>
      </c>
      <c r="D15" s="14" t="s">
        <v>338</v>
      </c>
      <c r="E15" s="9"/>
    </row>
    <row r="16" spans="2:7" ht="18" customHeight="1">
      <c r="B16" s="36"/>
      <c r="C16" s="37"/>
      <c r="D16" s="14" t="s">
        <v>339</v>
      </c>
      <c r="E16" s="9"/>
    </row>
    <row r="17" spans="2:5" ht="18" customHeight="1">
      <c r="B17" s="40"/>
      <c r="C17" s="41"/>
      <c r="D17" s="14" t="s">
        <v>340</v>
      </c>
      <c r="E17" s="7"/>
    </row>
    <row r="18" spans="2:5" ht="18" customHeight="1">
      <c r="B18" s="287" t="s">
        <v>1</v>
      </c>
      <c r="C18" s="288"/>
      <c r="D18" s="61" t="s">
        <v>341</v>
      </c>
      <c r="E18" s="9"/>
    </row>
    <row r="19" spans="2:5" ht="18" customHeight="1">
      <c r="B19" s="36" t="s">
        <v>48</v>
      </c>
      <c r="C19" s="37" t="s">
        <v>236</v>
      </c>
      <c r="D19" s="62" t="s">
        <v>343</v>
      </c>
      <c r="E19" s="9"/>
    </row>
    <row r="20" spans="2:5" ht="18" customHeight="1">
      <c r="B20" s="36" t="s">
        <v>269</v>
      </c>
      <c r="C20" s="37" t="s">
        <v>342</v>
      </c>
      <c r="D20" s="62" t="s">
        <v>344</v>
      </c>
      <c r="E20" s="7"/>
    </row>
    <row r="21" spans="2:5" ht="18" customHeight="1">
      <c r="B21" s="36" t="s">
        <v>218</v>
      </c>
      <c r="C21" s="37" t="s">
        <v>14</v>
      </c>
      <c r="D21" s="62" t="s">
        <v>345</v>
      </c>
      <c r="E21" s="9"/>
    </row>
    <row r="22" spans="2:5" ht="18" customHeight="1">
      <c r="B22" s="36"/>
      <c r="C22" s="37"/>
      <c r="D22" s="62" t="s">
        <v>346</v>
      </c>
    </row>
    <row r="23" spans="2:5" ht="18" customHeight="1">
      <c r="B23" s="36"/>
      <c r="C23" s="37"/>
      <c r="D23" s="62" t="s">
        <v>347</v>
      </c>
    </row>
    <row r="24" spans="2:5" ht="18" customHeight="1">
      <c r="B24" s="287" t="s">
        <v>1</v>
      </c>
      <c r="C24" s="288"/>
      <c r="D24" s="61" t="s">
        <v>348</v>
      </c>
    </row>
    <row r="25" spans="2:5" ht="18" customHeight="1">
      <c r="B25" s="36" t="s">
        <v>278</v>
      </c>
      <c r="C25" s="37" t="s">
        <v>50</v>
      </c>
      <c r="D25" s="14" t="s">
        <v>281</v>
      </c>
    </row>
    <row r="26" spans="2:5" ht="18" customHeight="1">
      <c r="B26" s="36" t="s">
        <v>48</v>
      </c>
      <c r="C26" s="37" t="s">
        <v>263</v>
      </c>
      <c r="D26" s="14" t="s">
        <v>282</v>
      </c>
    </row>
    <row r="27" spans="2:5" ht="18" customHeight="1">
      <c r="B27" s="36" t="s">
        <v>279</v>
      </c>
      <c r="C27" s="37" t="s">
        <v>280</v>
      </c>
      <c r="D27" s="27"/>
    </row>
    <row r="28" spans="2:5" ht="18" customHeight="1">
      <c r="B28" s="287" t="s">
        <v>1</v>
      </c>
      <c r="C28" s="288"/>
      <c r="D28" s="61" t="s">
        <v>296</v>
      </c>
    </row>
    <row r="29" spans="2:5" ht="18" customHeight="1">
      <c r="B29" s="36" t="s">
        <v>349</v>
      </c>
      <c r="C29" s="37"/>
      <c r="D29" s="62"/>
    </row>
    <row r="30" spans="2:5" ht="18" customHeight="1">
      <c r="B30" s="36" t="s">
        <v>350</v>
      </c>
      <c r="C30" s="37"/>
      <c r="D30" s="62"/>
    </row>
    <row r="31" spans="2:5" ht="18" customHeight="1">
      <c r="B31" s="36" t="s">
        <v>351</v>
      </c>
      <c r="C31" s="37"/>
      <c r="D31" s="62"/>
    </row>
    <row r="32" spans="2:5" ht="18" customHeight="1">
      <c r="B32" s="36" t="s">
        <v>352</v>
      </c>
      <c r="C32" s="37"/>
      <c r="D32" s="62"/>
    </row>
    <row r="33" spans="2:4" ht="18" customHeight="1">
      <c r="B33" s="36" t="s">
        <v>353</v>
      </c>
      <c r="C33" s="37"/>
      <c r="D33" s="62"/>
    </row>
    <row r="34" spans="2:4" ht="18" customHeight="1">
      <c r="B34" s="36" t="s">
        <v>354</v>
      </c>
      <c r="C34" s="37"/>
      <c r="D34" s="62"/>
    </row>
    <row r="35" spans="2:4" ht="18" customHeight="1">
      <c r="B35" s="36" t="s">
        <v>355</v>
      </c>
      <c r="C35" s="37"/>
      <c r="D35" s="62"/>
    </row>
    <row r="36" spans="2:4" ht="18" customHeight="1">
      <c r="B36" s="305" t="s">
        <v>1</v>
      </c>
      <c r="C36" s="305"/>
      <c r="D36" s="18"/>
    </row>
    <row r="37" spans="2:4" ht="18" customHeight="1">
      <c r="B37" s="36"/>
      <c r="C37" s="37"/>
      <c r="D37" s="62"/>
    </row>
    <row r="38" spans="2:4" ht="18" customHeight="1">
      <c r="B38" s="36"/>
      <c r="C38" s="37"/>
      <c r="D38" s="62"/>
    </row>
    <row r="39" spans="2:4" ht="18" customHeight="1">
      <c r="B39" s="36"/>
      <c r="C39" s="37"/>
      <c r="D39" s="62"/>
    </row>
    <row r="40" spans="2:4" ht="18" customHeight="1">
      <c r="B40" s="36"/>
      <c r="C40" s="37"/>
      <c r="D40" s="62"/>
    </row>
    <row r="41" spans="2:4" ht="18" customHeight="1">
      <c r="B41" s="36"/>
      <c r="C41" s="37"/>
      <c r="D41" s="62"/>
    </row>
    <row r="42" spans="2:4" ht="18" customHeight="1">
      <c r="B42" s="36"/>
      <c r="C42" s="37"/>
      <c r="D42" s="14"/>
    </row>
    <row r="43" spans="2:4" ht="18" customHeight="1">
      <c r="B43" s="44"/>
      <c r="C43" s="45"/>
      <c r="D43" s="16"/>
    </row>
    <row r="44" spans="2:4" ht="18" customHeight="1">
      <c r="B44" s="295"/>
      <c r="C44" s="295"/>
    </row>
    <row r="45" spans="2:4" ht="18" customHeight="1">
      <c r="B45" s="296"/>
      <c r="C45" s="296"/>
    </row>
    <row r="46" spans="2:4" ht="18" customHeight="1">
      <c r="B46" s="296"/>
      <c r="C46" s="296"/>
    </row>
    <row r="47" spans="2:4" ht="18" customHeight="1"/>
  </sheetData>
  <mergeCells count="11">
    <mergeCell ref="C2:D2"/>
    <mergeCell ref="C3:D3"/>
    <mergeCell ref="C4:D4"/>
    <mergeCell ref="B6:C6"/>
    <mergeCell ref="B36:C36"/>
    <mergeCell ref="B44:C44"/>
    <mergeCell ref="B45:C45"/>
    <mergeCell ref="B46:C46"/>
    <mergeCell ref="B18:C18"/>
    <mergeCell ref="B24:C24"/>
    <mergeCell ref="B28:C28"/>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35C0F-624E-D746-8D66-6932FC562E78}">
  <sheetPr codeName="Sheet24">
    <pageSetUpPr fitToPage="1"/>
  </sheetPr>
  <dimension ref="B1:G47"/>
  <sheetViews>
    <sheetView zoomScale="125" zoomScaleNormal="125" workbookViewId="0">
      <selection activeCell="E38" sqref="E38"/>
    </sheetView>
  </sheetViews>
  <sheetFormatPr baseColWidth="10" defaultColWidth="8.83203125" defaultRowHeight="14"/>
  <cols>
    <col min="2" max="2" width="17.83203125" customWidth="1"/>
    <col min="3" max="3" width="4.6640625" customWidth="1"/>
    <col min="4" max="4" width="55.33203125" customWidth="1"/>
    <col min="5" max="5" width="10" customWidth="1"/>
  </cols>
  <sheetData>
    <row r="1" spans="2:7" ht="15" thickBot="1"/>
    <row r="2" spans="2:7">
      <c r="B2" s="2"/>
      <c r="C2" s="281" t="s">
        <v>361</v>
      </c>
      <c r="D2" s="282"/>
      <c r="E2" s="5"/>
    </row>
    <row r="3" spans="2:7" ht="23">
      <c r="B3" s="3" t="s">
        <v>0</v>
      </c>
      <c r="C3" s="303" t="s">
        <v>360</v>
      </c>
      <c r="D3" s="304"/>
      <c r="E3" s="6"/>
      <c r="G3" s="180" t="str">
        <f>HYPERLINK("#目次!A1","目次に戻る")</f>
        <v>目次に戻る</v>
      </c>
    </row>
    <row r="4" spans="2:7" ht="16.5" customHeight="1" thickBot="1">
      <c r="B4" s="1"/>
      <c r="C4" s="285" t="s">
        <v>358</v>
      </c>
      <c r="D4" s="286"/>
      <c r="E4" s="7"/>
    </row>
    <row r="6" spans="2:7" ht="18" customHeight="1">
      <c r="B6" s="287" t="s">
        <v>1</v>
      </c>
      <c r="C6" s="288"/>
      <c r="D6" s="61" t="s">
        <v>362</v>
      </c>
      <c r="E6" s="63"/>
      <c r="F6" s="5"/>
    </row>
    <row r="7" spans="2:7" ht="18" customHeight="1">
      <c r="B7" s="34" t="s">
        <v>363</v>
      </c>
      <c r="C7" s="35" t="s">
        <v>366</v>
      </c>
      <c r="D7" s="12" t="s">
        <v>367</v>
      </c>
      <c r="E7" s="9"/>
    </row>
    <row r="8" spans="2:7" ht="18" customHeight="1">
      <c r="B8" s="32" t="s">
        <v>364</v>
      </c>
      <c r="C8" s="33" t="s">
        <v>33</v>
      </c>
      <c r="D8" s="13" t="s">
        <v>368</v>
      </c>
      <c r="E8" s="10"/>
    </row>
    <row r="9" spans="2:7" ht="18" customHeight="1">
      <c r="B9" s="32" t="s">
        <v>48</v>
      </c>
      <c r="C9" s="33" t="s">
        <v>185</v>
      </c>
      <c r="D9" s="13"/>
      <c r="E9" s="10"/>
    </row>
    <row r="10" spans="2:7" ht="18" customHeight="1">
      <c r="B10" s="32" t="s">
        <v>365</v>
      </c>
      <c r="C10" s="33" t="s">
        <v>11</v>
      </c>
      <c r="D10" s="13"/>
      <c r="E10" s="10"/>
    </row>
    <row r="11" spans="2:7" ht="18" customHeight="1">
      <c r="B11" s="287" t="s">
        <v>1</v>
      </c>
      <c r="C11" s="288"/>
      <c r="D11" s="64" t="s">
        <v>369</v>
      </c>
      <c r="E11" s="10"/>
    </row>
    <row r="12" spans="2:7" ht="18" customHeight="1">
      <c r="B12" s="32" t="s">
        <v>202</v>
      </c>
      <c r="C12" s="33" t="s">
        <v>372</v>
      </c>
      <c r="D12" s="13" t="s">
        <v>374</v>
      </c>
      <c r="E12" s="9"/>
    </row>
    <row r="13" spans="2:7" ht="18" customHeight="1">
      <c r="B13" s="38" t="s">
        <v>48</v>
      </c>
      <c r="C13" s="39" t="s">
        <v>17</v>
      </c>
      <c r="D13" s="14" t="s">
        <v>375</v>
      </c>
      <c r="E13" s="9"/>
    </row>
    <row r="14" spans="2:7" ht="18" customHeight="1">
      <c r="B14" s="36" t="s">
        <v>5</v>
      </c>
      <c r="C14" s="37" t="s">
        <v>50</v>
      </c>
      <c r="D14" s="14" t="s">
        <v>376</v>
      </c>
      <c r="E14" s="9"/>
    </row>
    <row r="15" spans="2:7" ht="18" customHeight="1">
      <c r="B15" s="36" t="s">
        <v>143</v>
      </c>
      <c r="C15" s="37" t="s">
        <v>10</v>
      </c>
      <c r="D15" s="14" t="s">
        <v>377</v>
      </c>
      <c r="E15" s="9"/>
    </row>
    <row r="16" spans="2:7" ht="18" customHeight="1">
      <c r="B16" s="36" t="s">
        <v>65</v>
      </c>
      <c r="C16" s="37" t="s">
        <v>302</v>
      </c>
      <c r="D16" s="14" t="s">
        <v>378</v>
      </c>
      <c r="E16" s="9"/>
    </row>
    <row r="17" spans="2:5" ht="18" customHeight="1">
      <c r="B17" s="36" t="s">
        <v>326</v>
      </c>
      <c r="C17" s="37" t="s">
        <v>185</v>
      </c>
      <c r="D17" s="65" t="s">
        <v>379</v>
      </c>
      <c r="E17" s="7"/>
    </row>
    <row r="18" spans="2:5" ht="18" customHeight="1">
      <c r="B18" s="36" t="s">
        <v>66</v>
      </c>
      <c r="C18" s="37" t="s">
        <v>50</v>
      </c>
      <c r="D18" s="14" t="s">
        <v>380</v>
      </c>
      <c r="E18" s="9"/>
    </row>
    <row r="19" spans="2:5" ht="18" customHeight="1">
      <c r="B19" s="36" t="s">
        <v>370</v>
      </c>
      <c r="C19" s="37" t="s">
        <v>373</v>
      </c>
      <c r="D19" s="62" t="s">
        <v>381</v>
      </c>
      <c r="E19" s="9"/>
    </row>
    <row r="20" spans="2:5" ht="18" customHeight="1">
      <c r="B20" s="36" t="s">
        <v>21</v>
      </c>
      <c r="C20" s="37" t="s">
        <v>118</v>
      </c>
      <c r="D20" s="14" t="s">
        <v>336</v>
      </c>
      <c r="E20" s="7"/>
    </row>
    <row r="21" spans="2:5" ht="18" customHeight="1">
      <c r="B21" s="36" t="s">
        <v>201</v>
      </c>
      <c r="C21" s="37" t="s">
        <v>35</v>
      </c>
      <c r="D21" s="14" t="s">
        <v>382</v>
      </c>
      <c r="E21" s="9"/>
    </row>
    <row r="22" spans="2:5" ht="18" customHeight="1">
      <c r="B22" s="36" t="s">
        <v>362</v>
      </c>
      <c r="C22" s="37" t="s">
        <v>15</v>
      </c>
      <c r="D22" s="14" t="s">
        <v>339</v>
      </c>
    </row>
    <row r="23" spans="2:5" ht="18" customHeight="1">
      <c r="B23" s="36" t="s">
        <v>371</v>
      </c>
      <c r="C23" s="37" t="s">
        <v>236</v>
      </c>
      <c r="D23" s="14" t="s">
        <v>340</v>
      </c>
    </row>
    <row r="24" spans="2:5" ht="18" customHeight="1">
      <c r="B24" s="36"/>
      <c r="C24" s="37"/>
      <c r="D24" s="14" t="s">
        <v>383</v>
      </c>
    </row>
    <row r="25" spans="2:5" ht="18" customHeight="1">
      <c r="B25" s="287" t="s">
        <v>1</v>
      </c>
      <c r="C25" s="288"/>
      <c r="D25" s="64" t="s">
        <v>384</v>
      </c>
    </row>
    <row r="26" spans="2:5" ht="18" customHeight="1">
      <c r="B26" s="36" t="s">
        <v>385</v>
      </c>
      <c r="C26" s="37" t="s">
        <v>235</v>
      </c>
      <c r="D26" s="65" t="s">
        <v>387</v>
      </c>
    </row>
    <row r="27" spans="2:5" ht="18" customHeight="1">
      <c r="B27" s="36" t="s">
        <v>21</v>
      </c>
      <c r="C27" s="37" t="s">
        <v>386</v>
      </c>
      <c r="D27" s="65" t="s">
        <v>388</v>
      </c>
    </row>
    <row r="28" spans="2:5" ht="18" customHeight="1">
      <c r="B28" s="36" t="s">
        <v>105</v>
      </c>
      <c r="C28" s="37" t="s">
        <v>193</v>
      </c>
      <c r="D28" s="65" t="s">
        <v>389</v>
      </c>
    </row>
    <row r="29" spans="2:5" ht="18" customHeight="1">
      <c r="B29" s="36" t="s">
        <v>328</v>
      </c>
      <c r="C29" s="37" t="s">
        <v>386</v>
      </c>
      <c r="D29" s="62"/>
    </row>
    <row r="30" spans="2:5" ht="18" customHeight="1">
      <c r="B30" s="287" t="s">
        <v>1</v>
      </c>
      <c r="C30" s="288"/>
      <c r="D30" s="64" t="s">
        <v>348</v>
      </c>
    </row>
    <row r="31" spans="2:5" ht="18" customHeight="1">
      <c r="B31" s="36" t="s">
        <v>278</v>
      </c>
      <c r="C31" s="37" t="s">
        <v>50</v>
      </c>
      <c r="D31" s="14" t="s">
        <v>281</v>
      </c>
    </row>
    <row r="32" spans="2:5" ht="18" customHeight="1">
      <c r="B32" s="36" t="s">
        <v>48</v>
      </c>
      <c r="C32" s="37" t="s">
        <v>263</v>
      </c>
      <c r="D32" s="14" t="s">
        <v>282</v>
      </c>
    </row>
    <row r="33" spans="2:4" ht="18" customHeight="1">
      <c r="B33" s="36" t="s">
        <v>365</v>
      </c>
      <c r="C33" s="37" t="s">
        <v>280</v>
      </c>
      <c r="D33" s="27"/>
    </row>
    <row r="34" spans="2:4" ht="18" customHeight="1">
      <c r="B34" s="305" t="s">
        <v>1</v>
      </c>
      <c r="C34" s="305"/>
      <c r="D34" s="18" t="s">
        <v>296</v>
      </c>
    </row>
    <row r="35" spans="2:4" ht="18" customHeight="1">
      <c r="B35" s="36" t="s">
        <v>391</v>
      </c>
      <c r="C35" s="37"/>
      <c r="D35" s="62" t="s">
        <v>390</v>
      </c>
    </row>
    <row r="36" spans="2:4" ht="18" customHeight="1">
      <c r="B36" s="36" t="s">
        <v>392</v>
      </c>
      <c r="C36" s="37"/>
      <c r="D36" s="65" t="s">
        <v>394</v>
      </c>
    </row>
    <row r="37" spans="2:4" ht="18" customHeight="1">
      <c r="B37" s="36" t="s">
        <v>353</v>
      </c>
      <c r="C37" s="37"/>
      <c r="D37" s="65"/>
    </row>
    <row r="38" spans="2:4" ht="18" customHeight="1">
      <c r="B38" s="36" t="s">
        <v>354</v>
      </c>
      <c r="C38" s="37"/>
      <c r="D38" s="62"/>
    </row>
    <row r="39" spans="2:4" ht="18" customHeight="1">
      <c r="B39" s="36" t="s">
        <v>393</v>
      </c>
      <c r="C39" s="37"/>
      <c r="D39" s="62"/>
    </row>
    <row r="40" spans="2:4" ht="18" customHeight="1">
      <c r="B40" s="36"/>
      <c r="C40" s="37"/>
      <c r="D40" s="62"/>
    </row>
    <row r="41" spans="2:4" ht="18" customHeight="1">
      <c r="B41" s="36"/>
      <c r="C41" s="37"/>
      <c r="D41" s="62"/>
    </row>
    <row r="42" spans="2:4" ht="18" customHeight="1">
      <c r="B42" s="36"/>
      <c r="C42" s="37"/>
      <c r="D42" s="14"/>
    </row>
    <row r="43" spans="2:4" ht="18" customHeight="1">
      <c r="B43" s="44"/>
      <c r="C43" s="45"/>
      <c r="D43" s="16"/>
    </row>
    <row r="44" spans="2:4" ht="18" customHeight="1">
      <c r="B44" s="295"/>
      <c r="C44" s="295"/>
    </row>
    <row r="45" spans="2:4" ht="18" customHeight="1">
      <c r="B45" s="296"/>
      <c r="C45" s="296"/>
    </row>
    <row r="46" spans="2:4" ht="18" customHeight="1">
      <c r="B46" s="296"/>
      <c r="C46" s="296"/>
    </row>
    <row r="47" spans="2:4" ht="18" customHeight="1"/>
  </sheetData>
  <mergeCells count="11">
    <mergeCell ref="C2:D2"/>
    <mergeCell ref="C3:D3"/>
    <mergeCell ref="C4:D4"/>
    <mergeCell ref="B6:C6"/>
    <mergeCell ref="B44:C44"/>
    <mergeCell ref="B45:C45"/>
    <mergeCell ref="B46:C46"/>
    <mergeCell ref="B11:C11"/>
    <mergeCell ref="B25:C25"/>
    <mergeCell ref="B30:C30"/>
    <mergeCell ref="B34:C34"/>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564B6-3464-7F41-A92E-1C75FB64EADB}">
  <sheetPr codeName="Sheet25">
    <pageSetUpPr fitToPage="1"/>
  </sheetPr>
  <dimension ref="B1:G47"/>
  <sheetViews>
    <sheetView zoomScale="125" zoomScaleNormal="125" workbookViewId="0">
      <selection activeCell="G3" sqref="G3"/>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440</v>
      </c>
      <c r="D2" s="282"/>
      <c r="E2" s="5"/>
    </row>
    <row r="3" spans="2:7" ht="23">
      <c r="B3" s="3" t="s">
        <v>0</v>
      </c>
      <c r="C3" s="303" t="s">
        <v>68</v>
      </c>
      <c r="D3" s="304"/>
      <c r="E3" s="6"/>
      <c r="G3" s="180" t="str">
        <f>HYPERLINK("#目次!A1","目次に戻る")</f>
        <v>目次に戻る</v>
      </c>
    </row>
    <row r="4" spans="2:7" ht="16.5" customHeight="1" thickBot="1">
      <c r="B4" s="1"/>
      <c r="C4" s="285" t="s">
        <v>117</v>
      </c>
      <c r="D4" s="286"/>
      <c r="E4" s="7"/>
    </row>
    <row r="6" spans="2:7" ht="18" customHeight="1">
      <c r="B6" s="287" t="s">
        <v>1</v>
      </c>
      <c r="C6" s="288"/>
      <c r="D6" s="71"/>
      <c r="E6" s="73"/>
      <c r="F6" s="5"/>
    </row>
    <row r="7" spans="2:7" ht="18" customHeight="1">
      <c r="B7" s="34" t="s">
        <v>201</v>
      </c>
      <c r="C7" s="35" t="s">
        <v>17</v>
      </c>
      <c r="D7" s="12" t="s">
        <v>427</v>
      </c>
      <c r="E7" s="9"/>
    </row>
    <row r="8" spans="2:7" ht="18" customHeight="1">
      <c r="B8" s="32" t="s">
        <v>73</v>
      </c>
      <c r="C8" s="33" t="s">
        <v>425</v>
      </c>
      <c r="D8" s="13" t="s">
        <v>455</v>
      </c>
      <c r="E8" s="10"/>
    </row>
    <row r="9" spans="2:7" ht="18" customHeight="1">
      <c r="B9" s="32" t="s">
        <v>66</v>
      </c>
      <c r="C9" s="33" t="s">
        <v>118</v>
      </c>
      <c r="D9" s="13" t="s">
        <v>428</v>
      </c>
      <c r="E9" s="10"/>
    </row>
    <row r="10" spans="2:7" ht="18" customHeight="1">
      <c r="B10" s="32" t="s">
        <v>398</v>
      </c>
      <c r="C10" s="33" t="s">
        <v>280</v>
      </c>
      <c r="D10" s="13" t="s">
        <v>429</v>
      </c>
      <c r="E10" s="10"/>
    </row>
    <row r="11" spans="2:7" ht="18" customHeight="1">
      <c r="B11" s="32" t="s">
        <v>454</v>
      </c>
      <c r="C11" s="33" t="s">
        <v>280</v>
      </c>
      <c r="D11" s="13" t="s">
        <v>430</v>
      </c>
      <c r="E11" s="10"/>
    </row>
    <row r="12" spans="2:7" ht="18" customHeight="1">
      <c r="B12" s="32" t="s">
        <v>304</v>
      </c>
      <c r="C12" s="33" t="s">
        <v>33</v>
      </c>
      <c r="D12" s="13" t="s">
        <v>431</v>
      </c>
      <c r="E12" s="9"/>
    </row>
    <row r="13" spans="2:7" ht="18" customHeight="1">
      <c r="B13" s="32" t="s">
        <v>4</v>
      </c>
      <c r="C13" s="33" t="s">
        <v>50</v>
      </c>
      <c r="D13" s="14" t="s">
        <v>432</v>
      </c>
      <c r="E13" s="9"/>
    </row>
    <row r="14" spans="2:7" ht="18" customHeight="1">
      <c r="B14" s="38" t="s">
        <v>426</v>
      </c>
      <c r="C14" s="39" t="s">
        <v>61</v>
      </c>
      <c r="D14" s="14" t="s">
        <v>433</v>
      </c>
      <c r="E14" s="9"/>
    </row>
    <row r="15" spans="2:7" ht="18" customHeight="1">
      <c r="B15" s="38" t="s">
        <v>48</v>
      </c>
      <c r="C15" s="39" t="s">
        <v>50</v>
      </c>
      <c r="D15" s="14" t="s">
        <v>434</v>
      </c>
      <c r="E15" s="9"/>
    </row>
    <row r="16" spans="2:7" ht="18" customHeight="1">
      <c r="B16" s="36"/>
      <c r="C16" s="37"/>
      <c r="D16" s="14" t="s">
        <v>435</v>
      </c>
      <c r="E16" s="9"/>
    </row>
    <row r="17" spans="2:5" ht="18" customHeight="1">
      <c r="B17" s="36"/>
      <c r="C17" s="37"/>
      <c r="D17" s="14" t="s">
        <v>436</v>
      </c>
      <c r="E17" s="7"/>
    </row>
    <row r="18" spans="2:5" ht="18" customHeight="1">
      <c r="B18" s="36"/>
      <c r="C18" s="37"/>
      <c r="D18" s="14" t="s">
        <v>437</v>
      </c>
      <c r="E18" s="9"/>
    </row>
    <row r="19" spans="2:5" ht="18" customHeight="1">
      <c r="B19" s="36"/>
      <c r="C19" s="37"/>
      <c r="D19" s="14" t="s">
        <v>438</v>
      </c>
      <c r="E19" s="9"/>
    </row>
    <row r="20" spans="2:5" ht="18" customHeight="1">
      <c r="B20" s="36"/>
      <c r="C20" s="37"/>
      <c r="D20" s="72" t="s">
        <v>439</v>
      </c>
      <c r="E20" s="7"/>
    </row>
    <row r="21" spans="2:5" ht="18" customHeight="1">
      <c r="B21" s="36"/>
      <c r="C21" s="37"/>
      <c r="D21" s="72"/>
      <c r="E21" s="9"/>
    </row>
    <row r="22" spans="2:5" ht="18" customHeight="1">
      <c r="B22" s="287" t="s">
        <v>1</v>
      </c>
      <c r="C22" s="288"/>
      <c r="D22" s="71"/>
    </row>
    <row r="23" spans="2:5" ht="18" customHeight="1">
      <c r="B23" s="42"/>
      <c r="C23" s="43"/>
      <c r="D23" s="14"/>
    </row>
    <row r="24" spans="2:5" ht="18" customHeight="1">
      <c r="B24" s="36"/>
      <c r="C24" s="37"/>
      <c r="D24" s="72"/>
    </row>
    <row r="25" spans="2:5" ht="18" customHeight="1">
      <c r="B25" s="36"/>
      <c r="C25" s="37"/>
      <c r="D25" s="72"/>
    </row>
    <row r="26" spans="2:5" ht="18" customHeight="1">
      <c r="B26" s="44"/>
      <c r="C26" s="45"/>
      <c r="D26" s="72"/>
    </row>
    <row r="27" spans="2:5" ht="18" customHeight="1">
      <c r="B27" s="287" t="s">
        <v>1</v>
      </c>
      <c r="C27" s="288"/>
      <c r="D27" s="71"/>
    </row>
    <row r="28" spans="2:5" ht="18" customHeight="1">
      <c r="B28" s="42"/>
      <c r="C28" s="43"/>
      <c r="D28" s="14"/>
    </row>
    <row r="29" spans="2:5" ht="18" customHeight="1">
      <c r="B29" s="36"/>
      <c r="C29" s="37"/>
      <c r="D29" s="72"/>
    </row>
    <row r="30" spans="2:5" ht="18" customHeight="1">
      <c r="B30" s="36"/>
      <c r="C30" s="37"/>
      <c r="D30" s="72"/>
    </row>
    <row r="31" spans="2:5" ht="18" customHeight="1">
      <c r="B31" s="36"/>
      <c r="C31" s="37"/>
      <c r="D31" s="72"/>
    </row>
    <row r="32" spans="2:5" ht="18" customHeight="1">
      <c r="B32" s="287" t="s">
        <v>1</v>
      </c>
      <c r="C32" s="288"/>
      <c r="D32" s="71"/>
    </row>
    <row r="33" spans="2:4" ht="18" customHeight="1">
      <c r="B33" s="42"/>
      <c r="C33" s="43"/>
      <c r="D33" s="14"/>
    </row>
    <row r="34" spans="2:4" ht="18" customHeight="1">
      <c r="B34" s="36"/>
      <c r="C34" s="37"/>
      <c r="D34" s="72"/>
    </row>
    <row r="35" spans="2:4" ht="18" customHeight="1">
      <c r="B35" s="36"/>
      <c r="C35" s="37"/>
      <c r="D35" s="72"/>
    </row>
    <row r="36" spans="2:4" ht="18" customHeight="1">
      <c r="B36" s="305" t="s">
        <v>1</v>
      </c>
      <c r="C36" s="305"/>
      <c r="D36" s="18"/>
    </row>
    <row r="37" spans="2:4" ht="18" customHeight="1">
      <c r="B37" s="36"/>
      <c r="C37" s="37"/>
      <c r="D37" s="72"/>
    </row>
    <row r="38" spans="2:4" ht="18" customHeight="1">
      <c r="B38" s="36"/>
      <c r="C38" s="37"/>
      <c r="D38" s="72"/>
    </row>
    <row r="39" spans="2:4" ht="18" customHeight="1">
      <c r="B39" s="36"/>
      <c r="C39" s="37"/>
      <c r="D39" s="72"/>
    </row>
    <row r="40" spans="2:4" ht="18" customHeight="1">
      <c r="B40" s="36"/>
      <c r="C40" s="37"/>
      <c r="D40" s="72"/>
    </row>
    <row r="41" spans="2:4" ht="18" customHeight="1">
      <c r="B41" s="36"/>
      <c r="C41" s="37"/>
      <c r="D41" s="72"/>
    </row>
    <row r="42" spans="2:4" ht="18" customHeight="1">
      <c r="B42" s="36"/>
      <c r="C42" s="37"/>
      <c r="D42" s="14"/>
    </row>
    <row r="43" spans="2:4" ht="18" customHeight="1">
      <c r="B43" s="44"/>
      <c r="C43" s="45"/>
      <c r="D43" s="16"/>
    </row>
    <row r="44" spans="2:4" ht="18" customHeight="1">
      <c r="B44" s="295"/>
      <c r="C44" s="295"/>
    </row>
    <row r="45" spans="2:4" ht="18" customHeight="1">
      <c r="B45" s="296"/>
      <c r="C45" s="296"/>
    </row>
    <row r="46" spans="2:4" ht="18" customHeight="1">
      <c r="B46" s="296"/>
      <c r="C46" s="296"/>
    </row>
    <row r="47" spans="2:4" ht="18" customHeight="1"/>
  </sheetData>
  <mergeCells count="11">
    <mergeCell ref="B27:C27"/>
    <mergeCell ref="C2:D2"/>
    <mergeCell ref="C3:D3"/>
    <mergeCell ref="C4:D4"/>
    <mergeCell ref="B6:C6"/>
    <mergeCell ref="B22:C22"/>
    <mergeCell ref="B32:C32"/>
    <mergeCell ref="B36:C36"/>
    <mergeCell ref="B44:C44"/>
    <mergeCell ref="B45:C45"/>
    <mergeCell ref="B46:C46"/>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CDF70-9699-214A-AFD6-ADF7B2EA3A5C}">
  <sheetPr codeName="Sheet26">
    <pageSetUpPr fitToPage="1"/>
  </sheetPr>
  <dimension ref="B1:G47"/>
  <sheetViews>
    <sheetView zoomScale="125" zoomScaleNormal="125" workbookViewId="0">
      <selection activeCell="G3" sqref="G3"/>
    </sheetView>
  </sheetViews>
  <sheetFormatPr baseColWidth="10" defaultColWidth="8.83203125" defaultRowHeight="14"/>
  <cols>
    <col min="2" max="2" width="17.83203125" customWidth="1"/>
    <col min="3" max="3" width="5.33203125" customWidth="1"/>
    <col min="4" max="4" width="55.33203125" customWidth="1"/>
    <col min="5" max="5" width="10" customWidth="1"/>
  </cols>
  <sheetData>
    <row r="1" spans="2:7" ht="15" thickBot="1"/>
    <row r="2" spans="2:7">
      <c r="B2" s="2"/>
      <c r="C2" s="281" t="s">
        <v>484</v>
      </c>
      <c r="D2" s="282"/>
      <c r="E2" s="5"/>
    </row>
    <row r="3" spans="2:7" ht="23">
      <c r="B3" s="3" t="s">
        <v>0</v>
      </c>
      <c r="C3" s="303" t="s">
        <v>395</v>
      </c>
      <c r="D3" s="304"/>
      <c r="E3" s="6"/>
      <c r="G3" s="180" t="str">
        <f>HYPERLINK("#目次!A1","目次に戻る")</f>
        <v>目次に戻る</v>
      </c>
    </row>
    <row r="4" spans="2:7" ht="16.5" customHeight="1" thickBot="1">
      <c r="B4" s="1"/>
      <c r="C4" s="285" t="s">
        <v>396</v>
      </c>
      <c r="D4" s="286"/>
      <c r="E4" s="7"/>
    </row>
    <row r="6" spans="2:7" ht="18" customHeight="1">
      <c r="B6" s="287" t="s">
        <v>1</v>
      </c>
      <c r="C6" s="288"/>
      <c r="D6" s="61" t="s">
        <v>397</v>
      </c>
      <c r="E6" s="63"/>
      <c r="F6" s="5"/>
    </row>
    <row r="7" spans="2:7" ht="18" customHeight="1">
      <c r="B7" s="34" t="s">
        <v>278</v>
      </c>
      <c r="C7" s="35" t="s">
        <v>192</v>
      </c>
      <c r="D7" s="12" t="s">
        <v>403</v>
      </c>
      <c r="E7" s="9"/>
    </row>
    <row r="8" spans="2:7" ht="18" customHeight="1">
      <c r="B8" s="32" t="s">
        <v>201</v>
      </c>
      <c r="C8" s="33" t="s">
        <v>192</v>
      </c>
      <c r="D8" s="13" t="s">
        <v>404</v>
      </c>
      <c r="E8" s="10"/>
    </row>
    <row r="9" spans="2:7" ht="18" customHeight="1">
      <c r="B9" s="32" t="s">
        <v>3</v>
      </c>
      <c r="C9" s="33" t="s">
        <v>399</v>
      </c>
      <c r="D9" s="13" t="s">
        <v>405</v>
      </c>
      <c r="E9" s="10"/>
    </row>
    <row r="10" spans="2:7" ht="18" customHeight="1">
      <c r="B10" s="32" t="s">
        <v>48</v>
      </c>
      <c r="C10" s="33" t="s">
        <v>184</v>
      </c>
      <c r="D10" s="13" t="s">
        <v>406</v>
      </c>
      <c r="E10" s="10"/>
    </row>
    <row r="11" spans="2:7" ht="18" customHeight="1">
      <c r="B11" s="32" t="s">
        <v>66</v>
      </c>
      <c r="C11" s="33" t="s">
        <v>50</v>
      </c>
      <c r="D11" s="13" t="s">
        <v>407</v>
      </c>
      <c r="E11" s="10"/>
    </row>
    <row r="12" spans="2:7" ht="18" customHeight="1">
      <c r="B12" s="32" t="s">
        <v>398</v>
      </c>
      <c r="C12" s="33" t="s">
        <v>329</v>
      </c>
      <c r="D12" s="13" t="s">
        <v>408</v>
      </c>
      <c r="E12" s="9"/>
    </row>
    <row r="13" spans="2:7" ht="18" customHeight="1">
      <c r="B13" s="38" t="s">
        <v>202</v>
      </c>
      <c r="C13" s="39" t="s">
        <v>783</v>
      </c>
      <c r="D13" s="14" t="s">
        <v>409</v>
      </c>
      <c r="E13" s="9"/>
    </row>
    <row r="14" spans="2:7" ht="18" customHeight="1">
      <c r="B14" s="36"/>
      <c r="C14" s="37"/>
      <c r="D14" s="14" t="s">
        <v>410</v>
      </c>
      <c r="E14" s="9"/>
    </row>
    <row r="15" spans="2:7" ht="18" customHeight="1">
      <c r="B15" s="36"/>
      <c r="C15" s="37"/>
      <c r="D15" s="14" t="s">
        <v>411</v>
      </c>
      <c r="E15" s="9"/>
    </row>
    <row r="16" spans="2:7" ht="18" customHeight="1">
      <c r="B16" s="66" t="s">
        <v>1</v>
      </c>
      <c r="C16" s="67"/>
      <c r="D16" s="68" t="s">
        <v>69</v>
      </c>
      <c r="E16" s="9"/>
    </row>
    <row r="17" spans="2:5" ht="18" customHeight="1">
      <c r="B17" s="42" t="s">
        <v>400</v>
      </c>
      <c r="C17" s="43" t="s">
        <v>50</v>
      </c>
      <c r="D17" s="14" t="s">
        <v>412</v>
      </c>
      <c r="E17" s="7"/>
    </row>
    <row r="18" spans="2:5" ht="18" customHeight="1">
      <c r="B18" s="36" t="s">
        <v>72</v>
      </c>
      <c r="C18" s="70" t="s">
        <v>402</v>
      </c>
      <c r="D18" s="69" t="s">
        <v>413</v>
      </c>
      <c r="E18" s="9"/>
    </row>
    <row r="19" spans="2:5" ht="18" customHeight="1">
      <c r="B19" s="36" t="s">
        <v>4</v>
      </c>
      <c r="C19" s="37" t="s">
        <v>35</v>
      </c>
      <c r="D19" s="69" t="s">
        <v>414</v>
      </c>
      <c r="E19" s="9"/>
    </row>
    <row r="20" spans="2:5" ht="18" customHeight="1">
      <c r="B20" s="36" t="s">
        <v>48</v>
      </c>
      <c r="C20" s="37" t="s">
        <v>280</v>
      </c>
      <c r="D20" s="69" t="s">
        <v>415</v>
      </c>
      <c r="E20" s="7"/>
    </row>
    <row r="21" spans="2:5" ht="18" customHeight="1">
      <c r="B21" s="36" t="s">
        <v>398</v>
      </c>
      <c r="C21" s="37" t="s">
        <v>11</v>
      </c>
      <c r="D21" s="69" t="s">
        <v>416</v>
      </c>
      <c r="E21" s="9"/>
    </row>
    <row r="22" spans="2:5" ht="18" customHeight="1">
      <c r="B22" s="36" t="s">
        <v>401</v>
      </c>
      <c r="C22" s="37" t="s">
        <v>11</v>
      </c>
      <c r="D22" s="69" t="s">
        <v>417</v>
      </c>
    </row>
    <row r="23" spans="2:5" ht="18" customHeight="1">
      <c r="B23" s="287" t="s">
        <v>1</v>
      </c>
      <c r="C23" s="288"/>
      <c r="D23" s="68" t="s">
        <v>418</v>
      </c>
    </row>
    <row r="24" spans="2:5" ht="18" customHeight="1">
      <c r="B24" s="36" t="s">
        <v>218</v>
      </c>
      <c r="C24" s="70" t="s">
        <v>264</v>
      </c>
      <c r="D24" s="62" t="s">
        <v>419</v>
      </c>
    </row>
    <row r="25" spans="2:5" ht="18" customHeight="1">
      <c r="B25" s="36" t="s">
        <v>48</v>
      </c>
      <c r="C25" s="37" t="s">
        <v>185</v>
      </c>
      <c r="D25" s="62" t="s">
        <v>420</v>
      </c>
    </row>
    <row r="26" spans="2:5" ht="18" customHeight="1">
      <c r="B26" s="36" t="s">
        <v>365</v>
      </c>
      <c r="C26" s="37" t="s">
        <v>303</v>
      </c>
      <c r="D26" s="69" t="s">
        <v>421</v>
      </c>
    </row>
    <row r="27" spans="2:5" ht="18" customHeight="1">
      <c r="B27" s="36" t="s">
        <v>69</v>
      </c>
      <c r="C27" s="37" t="s">
        <v>329</v>
      </c>
      <c r="D27" s="69"/>
    </row>
    <row r="28" spans="2:5" ht="18" customHeight="1">
      <c r="B28" s="287" t="s">
        <v>1</v>
      </c>
      <c r="C28" s="288"/>
      <c r="D28" s="68" t="s">
        <v>283</v>
      </c>
    </row>
    <row r="29" spans="2:5" ht="18" customHeight="1">
      <c r="B29" s="36" t="s">
        <v>25</v>
      </c>
      <c r="C29" s="37" t="s">
        <v>50</v>
      </c>
      <c r="D29" s="62"/>
    </row>
    <row r="30" spans="2:5" ht="18" customHeight="1">
      <c r="B30" s="36" t="s">
        <v>48</v>
      </c>
      <c r="C30" s="37" t="s">
        <v>444</v>
      </c>
      <c r="D30" s="62"/>
    </row>
    <row r="31" spans="2:5" ht="18" customHeight="1">
      <c r="B31" s="287" t="s">
        <v>1</v>
      </c>
      <c r="C31" s="288"/>
      <c r="D31" s="161" t="s">
        <v>296</v>
      </c>
    </row>
    <row r="32" spans="2:5" ht="18" customHeight="1">
      <c r="B32" s="36"/>
      <c r="C32" s="37"/>
      <c r="D32" s="162" t="s">
        <v>422</v>
      </c>
    </row>
    <row r="33" spans="2:4" ht="18" customHeight="1">
      <c r="B33" s="36"/>
      <c r="C33" s="37"/>
      <c r="D33" s="162" t="s">
        <v>423</v>
      </c>
    </row>
    <row r="34" spans="2:4" ht="18" customHeight="1">
      <c r="B34" s="36"/>
      <c r="C34" s="37"/>
      <c r="D34" s="162" t="s">
        <v>424</v>
      </c>
    </row>
    <row r="35" spans="2:4" ht="18" customHeight="1">
      <c r="B35" s="36"/>
      <c r="C35" s="37"/>
      <c r="D35" s="62"/>
    </row>
    <row r="36" spans="2:4" ht="18" customHeight="1">
      <c r="B36" s="305" t="s">
        <v>1</v>
      </c>
      <c r="C36" s="305"/>
      <c r="D36" s="18"/>
    </row>
    <row r="37" spans="2:4" ht="18" customHeight="1">
      <c r="B37" s="36"/>
      <c r="C37" s="37"/>
      <c r="D37" s="62"/>
    </row>
    <row r="38" spans="2:4" ht="18" customHeight="1">
      <c r="B38" s="36"/>
      <c r="C38" s="37"/>
      <c r="D38" s="62"/>
    </row>
    <row r="39" spans="2:4" ht="18" customHeight="1">
      <c r="B39" s="36"/>
      <c r="C39" s="37"/>
      <c r="D39" s="62"/>
    </row>
    <row r="40" spans="2:4" ht="18" customHeight="1">
      <c r="B40" s="36"/>
      <c r="C40" s="37"/>
      <c r="D40" s="62"/>
    </row>
    <row r="41" spans="2:4" ht="18" customHeight="1">
      <c r="B41" s="36"/>
      <c r="C41" s="37"/>
      <c r="D41" s="62"/>
    </row>
    <row r="42" spans="2:4" ht="18" customHeight="1">
      <c r="B42" s="36"/>
      <c r="C42" s="37"/>
      <c r="D42" s="14"/>
    </row>
    <row r="43" spans="2:4" ht="18" customHeight="1">
      <c r="B43" s="44"/>
      <c r="C43" s="45"/>
      <c r="D43" s="16"/>
    </row>
    <row r="44" spans="2:4" ht="18" customHeight="1">
      <c r="B44" s="295"/>
      <c r="C44" s="295"/>
    </row>
    <row r="45" spans="2:4" ht="18" customHeight="1">
      <c r="B45" s="296"/>
      <c r="C45" s="296"/>
    </row>
    <row r="46" spans="2:4" ht="18" customHeight="1">
      <c r="B46" s="296"/>
      <c r="C46" s="296"/>
    </row>
    <row r="47" spans="2:4" ht="18" customHeight="1"/>
  </sheetData>
  <mergeCells count="11">
    <mergeCell ref="B46:C46"/>
    <mergeCell ref="C2:D2"/>
    <mergeCell ref="C3:D3"/>
    <mergeCell ref="C4:D4"/>
    <mergeCell ref="B6:C6"/>
    <mergeCell ref="B23:C23"/>
    <mergeCell ref="B28:C28"/>
    <mergeCell ref="B36:C36"/>
    <mergeCell ref="B44:C44"/>
    <mergeCell ref="B45:C45"/>
    <mergeCell ref="B31:C31"/>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33FCF-33DA-BD4D-BA49-C1E4C377F120}">
  <sheetPr codeName="Sheet27">
    <pageSetUpPr fitToPage="1"/>
  </sheetPr>
  <dimension ref="B1:G47"/>
  <sheetViews>
    <sheetView zoomScale="125" zoomScaleNormal="125" workbookViewId="0">
      <selection activeCell="G3" sqref="G3"/>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262</v>
      </c>
      <c r="D2" s="282"/>
      <c r="E2" s="5"/>
    </row>
    <row r="3" spans="2:7" ht="23">
      <c r="B3" s="3" t="s">
        <v>0</v>
      </c>
      <c r="C3" s="303" t="s">
        <v>234</v>
      </c>
      <c r="D3" s="304"/>
      <c r="E3" s="6"/>
      <c r="G3" s="180" t="str">
        <f>HYPERLINK("#目次!A1","目次に戻る")</f>
        <v>目次に戻る</v>
      </c>
    </row>
    <row r="4" spans="2:7" ht="16.5" customHeight="1" thickBot="1">
      <c r="B4" s="1"/>
      <c r="C4" s="285"/>
      <c r="D4" s="286"/>
      <c r="E4" s="7"/>
    </row>
    <row r="6" spans="2:7" ht="18" customHeight="1">
      <c r="B6" s="287" t="s">
        <v>1</v>
      </c>
      <c r="C6" s="288"/>
      <c r="D6" s="46" t="s">
        <v>239</v>
      </c>
      <c r="E6" s="47"/>
      <c r="F6" s="5"/>
    </row>
    <row r="7" spans="2:7" ht="18" customHeight="1">
      <c r="B7" s="34" t="s">
        <v>66</v>
      </c>
      <c r="C7" s="35" t="s">
        <v>249</v>
      </c>
      <c r="D7" s="12" t="s">
        <v>241</v>
      </c>
      <c r="E7" s="9"/>
    </row>
    <row r="8" spans="2:7" ht="18" customHeight="1">
      <c r="B8" s="32" t="s">
        <v>7</v>
      </c>
      <c r="C8" s="33" t="s">
        <v>235</v>
      </c>
      <c r="D8" s="13" t="s">
        <v>242</v>
      </c>
      <c r="E8" s="10"/>
    </row>
    <row r="9" spans="2:7" ht="18" customHeight="1">
      <c r="B9" s="32" t="s">
        <v>4</v>
      </c>
      <c r="C9" s="33" t="s">
        <v>10</v>
      </c>
      <c r="D9" s="13" t="s">
        <v>252</v>
      </c>
      <c r="E9" s="10"/>
    </row>
    <row r="10" spans="2:7" ht="18" customHeight="1">
      <c r="B10" s="32" t="s">
        <v>168</v>
      </c>
      <c r="C10" s="33" t="s">
        <v>16</v>
      </c>
      <c r="D10" s="13" t="s">
        <v>243</v>
      </c>
      <c r="E10" s="10"/>
    </row>
    <row r="11" spans="2:7" ht="18" customHeight="1">
      <c r="B11" s="32" t="s">
        <v>5</v>
      </c>
      <c r="C11" s="33" t="s">
        <v>237</v>
      </c>
      <c r="D11" s="13" t="s">
        <v>244</v>
      </c>
      <c r="E11" s="10"/>
    </row>
    <row r="12" spans="2:7" ht="18" customHeight="1">
      <c r="B12" s="287" t="s">
        <v>1</v>
      </c>
      <c r="C12" s="288"/>
      <c r="D12" s="51" t="s">
        <v>240</v>
      </c>
      <c r="E12" s="9"/>
    </row>
    <row r="13" spans="2:7" ht="18" customHeight="1">
      <c r="B13" s="42" t="s">
        <v>182</v>
      </c>
      <c r="C13" s="43" t="s">
        <v>236</v>
      </c>
      <c r="D13" s="14" t="s">
        <v>245</v>
      </c>
      <c r="E13" s="9"/>
    </row>
    <row r="14" spans="2:7" ht="18" customHeight="1">
      <c r="B14" s="36" t="s">
        <v>238</v>
      </c>
      <c r="C14" s="37" t="s">
        <v>118</v>
      </c>
      <c r="D14" s="52" t="s">
        <v>246</v>
      </c>
      <c r="E14" s="9"/>
    </row>
    <row r="15" spans="2:7" ht="18" customHeight="1">
      <c r="B15" s="36" t="s">
        <v>48</v>
      </c>
      <c r="C15" s="37" t="s">
        <v>226</v>
      </c>
      <c r="D15" s="14" t="s">
        <v>247</v>
      </c>
      <c r="E15" s="9"/>
    </row>
    <row r="16" spans="2:7" ht="18" customHeight="1">
      <c r="B16" s="287" t="s">
        <v>1</v>
      </c>
      <c r="C16" s="288"/>
      <c r="D16" s="51" t="s">
        <v>248</v>
      </c>
      <c r="E16" s="9"/>
    </row>
    <row r="17" spans="2:5" ht="18" customHeight="1">
      <c r="B17" s="42" t="s">
        <v>250</v>
      </c>
      <c r="C17" s="43" t="s">
        <v>251</v>
      </c>
      <c r="D17" s="14" t="s">
        <v>254</v>
      </c>
      <c r="E17" s="7"/>
    </row>
    <row r="18" spans="2:5" ht="18" customHeight="1">
      <c r="B18" s="36" t="s">
        <v>5</v>
      </c>
      <c r="C18" s="37" t="s">
        <v>253</v>
      </c>
      <c r="D18" s="52"/>
      <c r="E18" s="9"/>
    </row>
    <row r="19" spans="2:5" ht="18" customHeight="1">
      <c r="B19" s="36" t="s">
        <v>556</v>
      </c>
      <c r="C19" s="37" t="s">
        <v>11</v>
      </c>
      <c r="D19" s="52"/>
      <c r="E19" s="9"/>
    </row>
    <row r="20" spans="2:5" ht="18" customHeight="1">
      <c r="B20" s="287" t="s">
        <v>1</v>
      </c>
      <c r="C20" s="288"/>
      <c r="D20" s="51" t="s">
        <v>255</v>
      </c>
      <c r="E20" s="7"/>
    </row>
    <row r="21" spans="2:5" ht="18" customHeight="1">
      <c r="B21" s="36"/>
      <c r="C21" s="37"/>
      <c r="D21" s="48" t="s">
        <v>256</v>
      </c>
      <c r="E21" s="9"/>
    </row>
    <row r="22" spans="2:5" ht="18" customHeight="1">
      <c r="B22" s="36"/>
      <c r="C22" s="37"/>
      <c r="D22" s="52" t="s">
        <v>257</v>
      </c>
    </row>
    <row r="23" spans="2:5" ht="18" customHeight="1">
      <c r="B23" s="36"/>
      <c r="C23" s="37"/>
      <c r="D23" s="52" t="s">
        <v>258</v>
      </c>
    </row>
    <row r="24" spans="2:5" ht="18" customHeight="1">
      <c r="B24" s="36"/>
      <c r="C24" s="37"/>
      <c r="D24" s="52" t="s">
        <v>259</v>
      </c>
    </row>
    <row r="25" spans="2:5" ht="18" customHeight="1">
      <c r="B25" s="36"/>
      <c r="C25" s="37"/>
      <c r="D25" s="52"/>
    </row>
    <row r="26" spans="2:5" ht="18" customHeight="1">
      <c r="B26" s="44"/>
      <c r="C26" s="45"/>
      <c r="D26" s="48"/>
    </row>
    <row r="27" spans="2:5" ht="18" customHeight="1">
      <c r="B27" s="287" t="s">
        <v>1</v>
      </c>
      <c r="C27" s="288"/>
      <c r="D27" s="46" t="s">
        <v>213</v>
      </c>
    </row>
    <row r="28" spans="2:5" ht="18" customHeight="1">
      <c r="B28" s="42"/>
      <c r="C28" s="43"/>
      <c r="D28" s="14" t="s">
        <v>260</v>
      </c>
    </row>
    <row r="29" spans="2:5" ht="18" customHeight="1">
      <c r="B29" s="36"/>
      <c r="C29" s="37"/>
      <c r="D29" s="48" t="s">
        <v>261</v>
      </c>
    </row>
    <row r="30" spans="2:5" ht="18" customHeight="1">
      <c r="B30" s="36"/>
      <c r="C30" s="37"/>
      <c r="D30" s="48"/>
    </row>
    <row r="31" spans="2:5" ht="18" customHeight="1">
      <c r="B31" s="36"/>
      <c r="C31" s="37"/>
      <c r="D31" s="48"/>
    </row>
    <row r="32" spans="2:5" ht="18" customHeight="1">
      <c r="B32" s="287" t="s">
        <v>1</v>
      </c>
      <c r="C32" s="288"/>
      <c r="D32" s="46"/>
    </row>
    <row r="33" spans="2:4" ht="18" customHeight="1">
      <c r="B33" s="42"/>
      <c r="C33" s="43"/>
      <c r="D33" s="14"/>
    </row>
    <row r="34" spans="2:4" ht="18" customHeight="1">
      <c r="B34" s="36"/>
      <c r="C34" s="37"/>
      <c r="D34" s="48"/>
    </row>
    <row r="35" spans="2:4" ht="18" customHeight="1">
      <c r="B35" s="36"/>
      <c r="C35" s="37"/>
      <c r="D35" s="48"/>
    </row>
    <row r="36" spans="2:4" ht="18" customHeight="1">
      <c r="B36" s="305" t="s">
        <v>1</v>
      </c>
      <c r="C36" s="305"/>
      <c r="D36" s="18"/>
    </row>
    <row r="37" spans="2:4" ht="18" customHeight="1">
      <c r="B37" s="36"/>
      <c r="C37" s="37"/>
      <c r="D37" s="48"/>
    </row>
    <row r="38" spans="2:4" ht="18" customHeight="1">
      <c r="B38" s="36"/>
      <c r="C38" s="37"/>
      <c r="D38" s="48"/>
    </row>
    <row r="39" spans="2:4" ht="18" customHeight="1">
      <c r="B39" s="36"/>
      <c r="C39" s="37"/>
      <c r="D39" s="48"/>
    </row>
    <row r="40" spans="2:4" ht="18" customHeight="1">
      <c r="B40" s="36"/>
      <c r="C40" s="37"/>
      <c r="D40" s="48"/>
    </row>
    <row r="41" spans="2:4" ht="18" customHeight="1">
      <c r="B41" s="36"/>
      <c r="C41" s="37"/>
      <c r="D41" s="48"/>
    </row>
    <row r="42" spans="2:4" ht="18" customHeight="1">
      <c r="B42" s="36"/>
      <c r="C42" s="37"/>
      <c r="D42" s="14"/>
    </row>
    <row r="43" spans="2:4" ht="18" customHeight="1">
      <c r="B43" s="44"/>
      <c r="C43" s="45"/>
      <c r="D43" s="16"/>
    </row>
    <row r="44" spans="2:4" ht="18" customHeight="1">
      <c r="B44" s="295"/>
      <c r="C44" s="295"/>
    </row>
    <row r="45" spans="2:4" ht="18" customHeight="1">
      <c r="B45" s="296"/>
      <c r="C45" s="296"/>
    </row>
    <row r="46" spans="2:4" ht="18" customHeight="1">
      <c r="B46" s="296"/>
      <c r="C46" s="296"/>
    </row>
    <row r="47" spans="2:4" ht="18" customHeight="1"/>
  </sheetData>
  <mergeCells count="13">
    <mergeCell ref="B32:C32"/>
    <mergeCell ref="B36:C36"/>
    <mergeCell ref="B44:C44"/>
    <mergeCell ref="B45:C45"/>
    <mergeCell ref="B46:C46"/>
    <mergeCell ref="B27:C27"/>
    <mergeCell ref="B12:C12"/>
    <mergeCell ref="B16:C16"/>
    <mergeCell ref="B20:C20"/>
    <mergeCell ref="C2:D2"/>
    <mergeCell ref="C3:D3"/>
    <mergeCell ref="C4:D4"/>
    <mergeCell ref="B6:C6"/>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58419A-F2A6-C94E-9AB5-C4EBCD8DBCED}">
  <dimension ref="A2:D44"/>
  <sheetViews>
    <sheetView workbookViewId="0">
      <selection activeCell="D2" sqref="D2"/>
    </sheetView>
  </sheetViews>
  <sheetFormatPr baseColWidth="10" defaultColWidth="10.83203125" defaultRowHeight="20" customHeight="1"/>
  <cols>
    <col min="1" max="1" width="5.6640625" customWidth="1"/>
    <col min="2" max="2" width="141" style="244" customWidth="1"/>
    <col min="4" max="4" width="11.6640625" customWidth="1"/>
  </cols>
  <sheetData>
    <row r="2" spans="2:4" ht="20" customHeight="1">
      <c r="D2" s="180" t="str">
        <f>HYPERLINK("#目次!A1","目次に戻る")</f>
        <v>目次に戻る</v>
      </c>
    </row>
    <row r="3" spans="2:4" ht="20" customHeight="1">
      <c r="B3" s="255" t="s">
        <v>1490</v>
      </c>
      <c r="D3" s="180" t="str">
        <f>HYPERLINK("#分量計算!A1","分量計算へ移動")</f>
        <v>分量計算へ移動</v>
      </c>
    </row>
    <row r="4" spans="2:4" ht="20" customHeight="1">
      <c r="B4" s="235" t="s">
        <v>1494</v>
      </c>
    </row>
    <row r="5" spans="2:4" ht="20" customHeight="1">
      <c r="B5" s="235" t="s">
        <v>1495</v>
      </c>
    </row>
    <row r="6" spans="2:4" ht="20" customHeight="1">
      <c r="B6" s="235" t="s">
        <v>1496</v>
      </c>
    </row>
    <row r="7" spans="2:4" ht="20" customHeight="1">
      <c r="B7" s="235"/>
    </row>
    <row r="8" spans="2:4" ht="20" customHeight="1">
      <c r="B8" s="235" t="s">
        <v>1497</v>
      </c>
    </row>
    <row r="9" spans="2:4" ht="20" customHeight="1">
      <c r="B9" s="235" t="s">
        <v>1498</v>
      </c>
    </row>
    <row r="10" spans="2:4" ht="20" customHeight="1">
      <c r="B10" s="236" t="s">
        <v>1499</v>
      </c>
    </row>
    <row r="12" spans="2:4" ht="20" customHeight="1">
      <c r="B12" s="257" t="s">
        <v>1502</v>
      </c>
    </row>
    <row r="13" spans="2:4" ht="20" customHeight="1">
      <c r="B13" s="258" t="s">
        <v>1506</v>
      </c>
    </row>
    <row r="14" spans="2:4" ht="20" customHeight="1">
      <c r="B14" s="258" t="s">
        <v>1503</v>
      </c>
    </row>
    <row r="15" spans="2:4" ht="20" customHeight="1">
      <c r="B15" s="258" t="s">
        <v>1504</v>
      </c>
    </row>
    <row r="16" spans="2:4" ht="20" customHeight="1">
      <c r="B16" s="258" t="s">
        <v>1505</v>
      </c>
    </row>
    <row r="17" spans="1:2" ht="20" customHeight="1">
      <c r="B17" s="258" t="s">
        <v>1507</v>
      </c>
    </row>
    <row r="18" spans="1:2" ht="20" customHeight="1">
      <c r="B18" s="249" t="s">
        <v>1508</v>
      </c>
    </row>
    <row r="26" spans="1:2" ht="20" customHeight="1">
      <c r="A26" s="232"/>
    </row>
    <row r="44" spans="1:1" ht="20" customHeight="1">
      <c r="A44" s="232"/>
    </row>
  </sheetData>
  <sheetProtection algorithmName="SHA-512" hashValue="MrIMLg8fqkwmYgjUwW9w6nbD4euF+3pTf6IbyQLcE7XbAVIgC6IaBHlw839wFxYeEk+7YmFiI5IW0ldK33jNBA==" saltValue="Rqw41fhGMufXE6sl5e7TqA==" spinCount="100000" sheet="1" objects="1" scenarios="1"/>
  <phoneticPr fontId="2"/>
  <pageMargins left="0.7" right="0.7" top="0.75" bottom="0.75" header="0.3" footer="0.3"/>
  <pageSetup paperSize="13"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46D1D-2917-BC45-98E7-8D1D9B6564B7}">
  <sheetPr codeName="Sheet28">
    <pageSetUpPr fitToPage="1"/>
  </sheetPr>
  <dimension ref="B1:G47"/>
  <sheetViews>
    <sheetView zoomScale="125" zoomScaleNormal="125" workbookViewId="0">
      <selection activeCell="G3" sqref="G3"/>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c r="D2" s="282"/>
      <c r="E2" s="5"/>
    </row>
    <row r="3" spans="2:7" ht="23">
      <c r="B3" s="3" t="s">
        <v>0</v>
      </c>
      <c r="C3" s="303" t="s">
        <v>441</v>
      </c>
      <c r="D3" s="304"/>
      <c r="E3" s="6"/>
      <c r="G3" s="180" t="str">
        <f>HYPERLINK("#目次!A1","目次に戻る")</f>
        <v>目次に戻る</v>
      </c>
    </row>
    <row r="4" spans="2:7" ht="16.5" customHeight="1" thickBot="1">
      <c r="B4" s="1"/>
      <c r="C4" s="285"/>
      <c r="D4" s="286"/>
      <c r="E4" s="7"/>
    </row>
    <row r="6" spans="2:7" ht="18" customHeight="1">
      <c r="B6" s="287" t="s">
        <v>1</v>
      </c>
      <c r="C6" s="288"/>
      <c r="D6" s="71" t="s">
        <v>450</v>
      </c>
      <c r="E6" s="73"/>
      <c r="F6" s="5"/>
    </row>
    <row r="7" spans="2:7" ht="18" customHeight="1">
      <c r="B7" s="34" t="s">
        <v>201</v>
      </c>
      <c r="C7" s="35" t="s">
        <v>219</v>
      </c>
      <c r="D7" s="12" t="s">
        <v>445</v>
      </c>
      <c r="E7" s="9"/>
    </row>
    <row r="8" spans="2:7" ht="18" customHeight="1">
      <c r="B8" s="32" t="s">
        <v>442</v>
      </c>
      <c r="C8" s="33" t="s">
        <v>17</v>
      </c>
      <c r="D8" s="13" t="s">
        <v>446</v>
      </c>
      <c r="E8" s="10"/>
    </row>
    <row r="9" spans="2:7" ht="18" customHeight="1">
      <c r="B9" s="32" t="s">
        <v>48</v>
      </c>
      <c r="C9" s="33" t="s">
        <v>280</v>
      </c>
      <c r="D9" s="13" t="s">
        <v>447</v>
      </c>
      <c r="E9" s="10"/>
    </row>
    <row r="10" spans="2:7" ht="18" customHeight="1">
      <c r="B10" s="32" t="s">
        <v>443</v>
      </c>
      <c r="C10" s="33" t="s">
        <v>444</v>
      </c>
      <c r="D10" s="13" t="s">
        <v>448</v>
      </c>
      <c r="E10" s="10"/>
    </row>
    <row r="11" spans="2:7" ht="18" customHeight="1">
      <c r="B11" s="32"/>
      <c r="C11" s="33"/>
      <c r="D11" s="13" t="s">
        <v>449</v>
      </c>
      <c r="E11" s="10"/>
    </row>
    <row r="12" spans="2:7" ht="18" customHeight="1">
      <c r="B12" s="287" t="s">
        <v>1</v>
      </c>
      <c r="C12" s="288"/>
      <c r="D12" s="74" t="s">
        <v>296</v>
      </c>
      <c r="E12" s="9"/>
    </row>
    <row r="13" spans="2:7" ht="18" customHeight="1">
      <c r="B13" s="38" t="s">
        <v>451</v>
      </c>
      <c r="C13" s="39" t="s">
        <v>226</v>
      </c>
      <c r="D13" s="14"/>
      <c r="E13" s="9"/>
    </row>
    <row r="14" spans="2:7" ht="18" customHeight="1">
      <c r="B14" s="36" t="s">
        <v>452</v>
      </c>
      <c r="C14" s="37" t="s">
        <v>453</v>
      </c>
      <c r="D14" s="14"/>
      <c r="E14" s="9"/>
    </row>
    <row r="15" spans="2:7" ht="18" customHeight="1">
      <c r="B15" s="36"/>
      <c r="C15" s="37"/>
      <c r="D15" s="14"/>
      <c r="E15" s="9"/>
    </row>
    <row r="16" spans="2:7" ht="18" customHeight="1">
      <c r="B16" s="36"/>
      <c r="C16" s="37"/>
      <c r="D16" s="14"/>
      <c r="E16" s="9"/>
    </row>
    <row r="17" spans="2:5" ht="18" customHeight="1">
      <c r="B17" s="40"/>
      <c r="C17" s="41"/>
      <c r="D17" s="27"/>
      <c r="E17" s="7"/>
    </row>
    <row r="18" spans="2:5" ht="18" customHeight="1">
      <c r="B18" s="36"/>
      <c r="C18" s="37"/>
      <c r="D18" s="14"/>
      <c r="E18" s="9"/>
    </row>
    <row r="19" spans="2:5" ht="18" customHeight="1">
      <c r="B19" s="36"/>
      <c r="C19" s="37"/>
      <c r="D19" s="72"/>
      <c r="E19" s="9"/>
    </row>
    <row r="20" spans="2:5" ht="18" customHeight="1">
      <c r="B20" s="36"/>
      <c r="C20" s="37"/>
      <c r="D20" s="72"/>
      <c r="E20" s="7"/>
    </row>
    <row r="21" spans="2:5" ht="18" customHeight="1">
      <c r="B21" s="36"/>
      <c r="C21" s="37"/>
      <c r="D21" s="72"/>
      <c r="E21" s="9"/>
    </row>
    <row r="22" spans="2:5" ht="18" customHeight="1">
      <c r="B22" s="287" t="s">
        <v>1</v>
      </c>
      <c r="C22" s="288"/>
      <c r="D22" s="71"/>
    </row>
    <row r="23" spans="2:5" ht="18" customHeight="1">
      <c r="B23" s="42"/>
      <c r="C23" s="43"/>
      <c r="D23" s="14"/>
    </row>
    <row r="24" spans="2:5" ht="18" customHeight="1">
      <c r="B24" s="36"/>
      <c r="C24" s="37"/>
      <c r="D24" s="72"/>
    </row>
    <row r="25" spans="2:5" ht="18" customHeight="1">
      <c r="B25" s="36"/>
      <c r="C25" s="37"/>
      <c r="D25" s="72"/>
    </row>
    <row r="26" spans="2:5" ht="18" customHeight="1">
      <c r="B26" s="44"/>
      <c r="C26" s="45"/>
      <c r="D26" s="72"/>
    </row>
    <row r="27" spans="2:5" ht="18" customHeight="1">
      <c r="B27" s="287" t="s">
        <v>1</v>
      </c>
      <c r="C27" s="288"/>
      <c r="D27" s="71"/>
    </row>
    <row r="28" spans="2:5" ht="18" customHeight="1">
      <c r="B28" s="42"/>
      <c r="C28" s="43"/>
      <c r="D28" s="14"/>
    </row>
    <row r="29" spans="2:5" ht="18" customHeight="1">
      <c r="B29" s="36"/>
      <c r="C29" s="37"/>
      <c r="D29" s="72"/>
    </row>
    <row r="30" spans="2:5" ht="18" customHeight="1">
      <c r="B30" s="36"/>
      <c r="C30" s="37"/>
      <c r="D30" s="72"/>
    </row>
    <row r="31" spans="2:5" ht="18" customHeight="1">
      <c r="B31" s="36"/>
      <c r="C31" s="37"/>
      <c r="D31" s="72"/>
    </row>
    <row r="32" spans="2:5" ht="18" customHeight="1">
      <c r="B32" s="287" t="s">
        <v>1</v>
      </c>
      <c r="C32" s="288"/>
      <c r="D32" s="71"/>
    </row>
    <row r="33" spans="2:4" ht="18" customHeight="1">
      <c r="B33" s="42"/>
      <c r="C33" s="43"/>
      <c r="D33" s="14"/>
    </row>
    <row r="34" spans="2:4" ht="18" customHeight="1">
      <c r="B34" s="36"/>
      <c r="C34" s="37"/>
      <c r="D34" s="72"/>
    </row>
    <row r="35" spans="2:4" ht="18" customHeight="1">
      <c r="B35" s="36"/>
      <c r="C35" s="37"/>
      <c r="D35" s="72"/>
    </row>
    <row r="36" spans="2:4" ht="18" customHeight="1">
      <c r="B36" s="305" t="s">
        <v>1</v>
      </c>
      <c r="C36" s="305"/>
      <c r="D36" s="18"/>
    </row>
    <row r="37" spans="2:4" ht="18" customHeight="1">
      <c r="B37" s="36"/>
      <c r="C37" s="37"/>
      <c r="D37" s="72"/>
    </row>
    <row r="38" spans="2:4" ht="18" customHeight="1">
      <c r="B38" s="36"/>
      <c r="C38" s="37"/>
      <c r="D38" s="72"/>
    </row>
    <row r="39" spans="2:4" ht="18" customHeight="1">
      <c r="B39" s="36"/>
      <c r="C39" s="37"/>
      <c r="D39" s="72"/>
    </row>
    <row r="40" spans="2:4" ht="18" customHeight="1">
      <c r="B40" s="36"/>
      <c r="C40" s="37"/>
      <c r="D40" s="72"/>
    </row>
    <row r="41" spans="2:4" ht="18" customHeight="1">
      <c r="B41" s="36"/>
      <c r="C41" s="37"/>
      <c r="D41" s="72"/>
    </row>
    <row r="42" spans="2:4" ht="18" customHeight="1">
      <c r="B42" s="36"/>
      <c r="C42" s="37"/>
      <c r="D42" s="14"/>
    </row>
    <row r="43" spans="2:4" ht="18" customHeight="1">
      <c r="B43" s="44"/>
      <c r="C43" s="45"/>
      <c r="D43" s="16"/>
    </row>
    <row r="44" spans="2:4" ht="18" customHeight="1">
      <c r="B44" s="295"/>
      <c r="C44" s="295"/>
    </row>
    <row r="45" spans="2:4" ht="18" customHeight="1">
      <c r="B45" s="296"/>
      <c r="C45" s="296"/>
    </row>
    <row r="46" spans="2:4" ht="18" customHeight="1">
      <c r="B46" s="296"/>
      <c r="C46" s="296"/>
    </row>
    <row r="47" spans="2:4" ht="18" customHeight="1"/>
  </sheetData>
  <mergeCells count="12">
    <mergeCell ref="B27:C27"/>
    <mergeCell ref="C2:D2"/>
    <mergeCell ref="C3:D3"/>
    <mergeCell ref="C4:D4"/>
    <mergeCell ref="B6:C6"/>
    <mergeCell ref="B22:C22"/>
    <mergeCell ref="B12:C12"/>
    <mergeCell ref="B32:C32"/>
    <mergeCell ref="B36:C36"/>
    <mergeCell ref="B44:C44"/>
    <mergeCell ref="B45:C45"/>
    <mergeCell ref="B46:C46"/>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0A404-73BD-CB4D-BA04-B4E29DD0488F}">
  <sheetPr codeName="Sheet30">
    <pageSetUpPr fitToPage="1"/>
  </sheetPr>
  <dimension ref="B1:G47"/>
  <sheetViews>
    <sheetView zoomScale="125" zoomScaleNormal="125" workbookViewId="0">
      <selection activeCell="G3" sqref="G3"/>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557</v>
      </c>
      <c r="D2" s="282"/>
      <c r="E2" s="5"/>
    </row>
    <row r="3" spans="2:7" ht="23">
      <c r="B3" s="3" t="s">
        <v>0</v>
      </c>
      <c r="C3" s="303" t="s">
        <v>514</v>
      </c>
      <c r="D3" s="304"/>
      <c r="E3" s="6"/>
      <c r="G3" s="180" t="str">
        <f>HYPERLINK("#目次!A1","目次に戻る")</f>
        <v>目次に戻る</v>
      </c>
    </row>
    <row r="4" spans="2:7" ht="16.5" customHeight="1" thickBot="1">
      <c r="B4" s="1"/>
      <c r="C4" s="285" t="s">
        <v>515</v>
      </c>
      <c r="D4" s="286"/>
      <c r="E4" s="7"/>
    </row>
    <row r="6" spans="2:7" ht="18" customHeight="1">
      <c r="B6" s="287" t="s">
        <v>1</v>
      </c>
      <c r="C6" s="288"/>
      <c r="D6" s="71"/>
      <c r="E6" s="73"/>
      <c r="F6" s="5"/>
    </row>
    <row r="7" spans="2:7" ht="18" customHeight="1">
      <c r="B7" s="34" t="s">
        <v>516</v>
      </c>
      <c r="C7" s="35" t="s">
        <v>263</v>
      </c>
      <c r="D7" s="12" t="s">
        <v>519</v>
      </c>
      <c r="E7" s="9"/>
    </row>
    <row r="8" spans="2:7" ht="18" customHeight="1">
      <c r="B8" s="32" t="s">
        <v>48</v>
      </c>
      <c r="C8" s="33" t="s">
        <v>329</v>
      </c>
      <c r="D8" s="13" t="s">
        <v>520</v>
      </c>
      <c r="E8" s="10"/>
    </row>
    <row r="9" spans="2:7" ht="18" customHeight="1">
      <c r="B9" s="32" t="s">
        <v>517</v>
      </c>
      <c r="C9" s="33" t="s">
        <v>235</v>
      </c>
      <c r="D9" s="13" t="s">
        <v>521</v>
      </c>
      <c r="E9" s="10"/>
    </row>
    <row r="10" spans="2:7" ht="18" customHeight="1">
      <c r="B10" s="32" t="s">
        <v>558</v>
      </c>
      <c r="C10" s="33" t="s">
        <v>399</v>
      </c>
      <c r="D10" s="13" t="s">
        <v>559</v>
      </c>
      <c r="E10" s="10"/>
    </row>
    <row r="11" spans="2:7" ht="18" customHeight="1">
      <c r="B11" s="32" t="s">
        <v>21</v>
      </c>
      <c r="C11" s="33" t="s">
        <v>132</v>
      </c>
      <c r="D11" s="13" t="s">
        <v>522</v>
      </c>
      <c r="E11" s="10"/>
    </row>
    <row r="12" spans="2:7" ht="18" customHeight="1">
      <c r="B12" s="32" t="s">
        <v>325</v>
      </c>
      <c r="C12" s="33" t="s">
        <v>366</v>
      </c>
      <c r="D12" s="13" t="s">
        <v>523</v>
      </c>
      <c r="E12" s="9"/>
    </row>
    <row r="13" spans="2:7" ht="18" customHeight="1">
      <c r="B13" s="38" t="s">
        <v>518</v>
      </c>
      <c r="C13" s="39" t="s">
        <v>118</v>
      </c>
      <c r="D13" s="14" t="s">
        <v>524</v>
      </c>
      <c r="E13" s="9"/>
    </row>
    <row r="14" spans="2:7" ht="18" customHeight="1">
      <c r="B14" s="36" t="s">
        <v>225</v>
      </c>
      <c r="C14" s="37" t="s">
        <v>10</v>
      </c>
      <c r="D14" s="14" t="s">
        <v>525</v>
      </c>
      <c r="E14" s="9"/>
    </row>
    <row r="15" spans="2:7" ht="18" customHeight="1">
      <c r="B15" s="36"/>
      <c r="C15" s="37"/>
      <c r="D15" s="14" t="s">
        <v>560</v>
      </c>
      <c r="E15" s="9"/>
    </row>
    <row r="16" spans="2:7" ht="18" customHeight="1">
      <c r="B16" s="36"/>
      <c r="C16" s="37"/>
      <c r="D16" s="14" t="s">
        <v>526</v>
      </c>
      <c r="E16" s="9"/>
    </row>
    <row r="17" spans="2:5" ht="18" customHeight="1">
      <c r="B17" s="40"/>
      <c r="C17" s="41"/>
      <c r="D17" s="27"/>
      <c r="E17" s="7"/>
    </row>
    <row r="18" spans="2:5" ht="18" customHeight="1">
      <c r="B18" s="36"/>
      <c r="C18" s="37"/>
      <c r="D18" s="14"/>
      <c r="E18" s="9"/>
    </row>
    <row r="19" spans="2:5" ht="18" customHeight="1">
      <c r="B19" s="36"/>
      <c r="C19" s="37"/>
      <c r="D19" s="72"/>
      <c r="E19" s="9"/>
    </row>
    <row r="20" spans="2:5" ht="18" customHeight="1">
      <c r="B20" s="36"/>
      <c r="C20" s="37"/>
      <c r="D20" s="72"/>
      <c r="E20" s="7"/>
    </row>
    <row r="21" spans="2:5" ht="18" customHeight="1">
      <c r="B21" s="36"/>
      <c r="C21" s="37"/>
      <c r="D21" s="72"/>
      <c r="E21" s="9"/>
    </row>
    <row r="22" spans="2:5" ht="18" customHeight="1">
      <c r="B22" s="287" t="s">
        <v>1</v>
      </c>
      <c r="C22" s="288"/>
      <c r="D22" s="71"/>
    </row>
    <row r="23" spans="2:5" ht="18" customHeight="1">
      <c r="B23" s="42"/>
      <c r="C23" s="43"/>
      <c r="D23" s="14"/>
    </row>
    <row r="24" spans="2:5" ht="18" customHeight="1">
      <c r="B24" s="36"/>
      <c r="C24" s="37"/>
      <c r="D24" s="72"/>
    </row>
    <row r="25" spans="2:5" ht="18" customHeight="1">
      <c r="B25" s="36"/>
      <c r="C25" s="37"/>
      <c r="D25" s="72"/>
    </row>
    <row r="26" spans="2:5" ht="18" customHeight="1">
      <c r="B26" s="44"/>
      <c r="C26" s="45"/>
      <c r="D26" s="72"/>
    </row>
    <row r="27" spans="2:5" ht="18" customHeight="1">
      <c r="B27" s="287" t="s">
        <v>1</v>
      </c>
      <c r="C27" s="288"/>
      <c r="D27" s="71"/>
    </row>
    <row r="28" spans="2:5" ht="18" customHeight="1">
      <c r="B28" s="42"/>
      <c r="C28" s="43"/>
      <c r="D28" s="14"/>
    </row>
    <row r="29" spans="2:5" ht="18" customHeight="1">
      <c r="B29" s="36"/>
      <c r="C29" s="37"/>
      <c r="D29" s="72"/>
    </row>
    <row r="30" spans="2:5" ht="18" customHeight="1">
      <c r="B30" s="36"/>
      <c r="C30" s="37"/>
      <c r="D30" s="72"/>
    </row>
    <row r="31" spans="2:5" ht="18" customHeight="1">
      <c r="B31" s="36"/>
      <c r="C31" s="37"/>
      <c r="D31" s="72"/>
    </row>
    <row r="32" spans="2:5" ht="18" customHeight="1">
      <c r="B32" s="287" t="s">
        <v>1</v>
      </c>
      <c r="C32" s="288"/>
      <c r="D32" s="71"/>
    </row>
    <row r="33" spans="2:4" ht="18" customHeight="1">
      <c r="B33" s="42"/>
      <c r="C33" s="43"/>
      <c r="D33" s="14"/>
    </row>
    <row r="34" spans="2:4" ht="18" customHeight="1">
      <c r="B34" s="36"/>
      <c r="C34" s="37"/>
      <c r="D34" s="72"/>
    </row>
    <row r="35" spans="2:4" ht="18" customHeight="1">
      <c r="B35" s="36"/>
      <c r="C35" s="37"/>
      <c r="D35" s="72"/>
    </row>
    <row r="36" spans="2:4" ht="18" customHeight="1">
      <c r="B36" s="305" t="s">
        <v>1</v>
      </c>
      <c r="C36" s="305"/>
      <c r="D36" s="18"/>
    </row>
    <row r="37" spans="2:4" ht="18" customHeight="1">
      <c r="B37" s="36"/>
      <c r="C37" s="37"/>
      <c r="D37" s="72"/>
    </row>
    <row r="38" spans="2:4" ht="18" customHeight="1">
      <c r="B38" s="36"/>
      <c r="C38" s="37"/>
      <c r="D38" s="72"/>
    </row>
    <row r="39" spans="2:4" ht="18" customHeight="1">
      <c r="B39" s="36"/>
      <c r="C39" s="37"/>
      <c r="D39" s="72"/>
    </row>
    <row r="40" spans="2:4" ht="18" customHeight="1">
      <c r="B40" s="36"/>
      <c r="C40" s="37"/>
      <c r="D40" s="72"/>
    </row>
    <row r="41" spans="2:4" ht="18" customHeight="1">
      <c r="B41" s="36"/>
      <c r="C41" s="37"/>
      <c r="D41" s="72"/>
    </row>
    <row r="42" spans="2:4" ht="18" customHeight="1">
      <c r="B42" s="36"/>
      <c r="C42" s="37"/>
      <c r="D42" s="14"/>
    </row>
    <row r="43" spans="2:4" ht="18" customHeight="1">
      <c r="B43" s="44"/>
      <c r="C43" s="45"/>
      <c r="D43" s="16"/>
    </row>
    <row r="44" spans="2:4" ht="18" customHeight="1">
      <c r="B44" s="295"/>
      <c r="C44" s="295"/>
    </row>
    <row r="45" spans="2:4" ht="18" customHeight="1">
      <c r="B45" s="296"/>
      <c r="C45" s="296"/>
    </row>
    <row r="46" spans="2:4" ht="18" customHeight="1">
      <c r="B46" s="296"/>
      <c r="C46" s="296"/>
    </row>
    <row r="47" spans="2:4" ht="18" customHeight="1"/>
  </sheetData>
  <mergeCells count="11">
    <mergeCell ref="B27:C27"/>
    <mergeCell ref="C2:D2"/>
    <mergeCell ref="C3:D3"/>
    <mergeCell ref="C4:D4"/>
    <mergeCell ref="B6:C6"/>
    <mergeCell ref="B22:C22"/>
    <mergeCell ref="B32:C32"/>
    <mergeCell ref="B36:C36"/>
    <mergeCell ref="B44:C44"/>
    <mergeCell ref="B45:C45"/>
    <mergeCell ref="B46:C46"/>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1E168-1FB3-9C41-ADF7-B1C3CC181670}">
  <sheetPr codeName="Sheet31">
    <pageSetUpPr fitToPage="1"/>
  </sheetPr>
  <dimension ref="B1:G47"/>
  <sheetViews>
    <sheetView zoomScale="125" zoomScaleNormal="125" workbookViewId="0">
      <selection activeCell="G3" sqref="G3"/>
    </sheetView>
  </sheetViews>
  <sheetFormatPr baseColWidth="10" defaultColWidth="8.83203125" defaultRowHeight="14"/>
  <cols>
    <col min="2" max="2" width="17.83203125" customWidth="1"/>
    <col min="3" max="3" width="7.33203125" customWidth="1"/>
    <col min="4" max="4" width="55.33203125" customWidth="1"/>
    <col min="5" max="5" width="10" customWidth="1"/>
  </cols>
  <sheetData>
    <row r="1" spans="2:7" ht="15" thickBot="1"/>
    <row r="2" spans="2:7">
      <c r="B2" s="2"/>
      <c r="C2" s="281"/>
      <c r="D2" s="282"/>
      <c r="E2" s="5"/>
    </row>
    <row r="3" spans="2:7" ht="23">
      <c r="B3" s="3" t="s">
        <v>0</v>
      </c>
      <c r="C3" s="303" t="s">
        <v>490</v>
      </c>
      <c r="D3" s="304"/>
      <c r="E3" s="6"/>
      <c r="G3" s="180" t="str">
        <f>HYPERLINK("#目次!A1","目次に戻る")</f>
        <v>目次に戻る</v>
      </c>
    </row>
    <row r="4" spans="2:7" ht="16.5" customHeight="1" thickBot="1">
      <c r="B4" s="1"/>
      <c r="C4" s="285" t="s">
        <v>491</v>
      </c>
      <c r="D4" s="286"/>
      <c r="E4" s="7"/>
    </row>
    <row r="6" spans="2:7" ht="18" customHeight="1">
      <c r="B6" s="287" t="s">
        <v>1</v>
      </c>
      <c r="C6" s="288"/>
      <c r="D6" s="71"/>
      <c r="E6" s="73"/>
      <c r="F6" s="5"/>
    </row>
    <row r="7" spans="2:7" ht="18" customHeight="1">
      <c r="B7" s="34" t="s">
        <v>495</v>
      </c>
      <c r="C7" s="35" t="s">
        <v>50</v>
      </c>
      <c r="D7" s="12" t="s">
        <v>499</v>
      </c>
      <c r="E7" s="9"/>
    </row>
    <row r="8" spans="2:7" ht="18" customHeight="1">
      <c r="B8" s="32" t="s">
        <v>3</v>
      </c>
      <c r="C8" s="33" t="s">
        <v>226</v>
      </c>
      <c r="D8" s="13" t="s">
        <v>500</v>
      </c>
      <c r="E8" s="10"/>
    </row>
    <row r="9" spans="2:7" ht="18" customHeight="1">
      <c r="B9" s="32" t="s">
        <v>485</v>
      </c>
      <c r="C9" s="33" t="s">
        <v>498</v>
      </c>
      <c r="D9" s="13" t="s">
        <v>501</v>
      </c>
      <c r="E9" s="10"/>
    </row>
    <row r="10" spans="2:7" ht="18" customHeight="1">
      <c r="B10" s="32" t="s">
        <v>492</v>
      </c>
      <c r="C10" s="33" t="s">
        <v>496</v>
      </c>
      <c r="D10" s="13" t="s">
        <v>502</v>
      </c>
      <c r="E10" s="10"/>
    </row>
    <row r="11" spans="2:7" ht="18" customHeight="1">
      <c r="B11" s="32" t="s">
        <v>493</v>
      </c>
      <c r="C11" s="33" t="s">
        <v>497</v>
      </c>
      <c r="D11" s="13" t="s">
        <v>503</v>
      </c>
      <c r="E11" s="10"/>
    </row>
    <row r="12" spans="2:7" ht="18" customHeight="1">
      <c r="B12" s="32" t="s">
        <v>462</v>
      </c>
      <c r="C12" s="33" t="s">
        <v>15</v>
      </c>
      <c r="D12" s="13" t="s">
        <v>504</v>
      </c>
      <c r="E12" s="9"/>
    </row>
    <row r="13" spans="2:7" ht="18" customHeight="1">
      <c r="B13" s="32" t="s">
        <v>105</v>
      </c>
      <c r="C13" s="39" t="s">
        <v>488</v>
      </c>
      <c r="D13" s="14" t="s">
        <v>505</v>
      </c>
      <c r="E13" s="9"/>
    </row>
    <row r="14" spans="2:7" ht="18" customHeight="1">
      <c r="B14" s="32" t="s">
        <v>494</v>
      </c>
      <c r="C14" s="39" t="s">
        <v>488</v>
      </c>
      <c r="D14" s="14" t="s">
        <v>506</v>
      </c>
      <c r="E14" s="9"/>
    </row>
    <row r="15" spans="2:7" ht="18" customHeight="1">
      <c r="B15" s="36" t="s">
        <v>6</v>
      </c>
      <c r="C15" s="37" t="s">
        <v>184</v>
      </c>
      <c r="D15" s="14" t="s">
        <v>509</v>
      </c>
      <c r="E15" s="9"/>
    </row>
    <row r="16" spans="2:7" ht="18" customHeight="1">
      <c r="B16" s="36" t="s">
        <v>3</v>
      </c>
      <c r="C16" s="37" t="s">
        <v>489</v>
      </c>
      <c r="D16" s="14"/>
      <c r="E16" s="9"/>
    </row>
    <row r="17" spans="2:5" ht="18" customHeight="1">
      <c r="B17" s="36" t="s">
        <v>471</v>
      </c>
      <c r="C17" s="37" t="s">
        <v>489</v>
      </c>
      <c r="D17" s="14"/>
      <c r="E17" s="7"/>
    </row>
    <row r="18" spans="2:5" ht="18" customHeight="1">
      <c r="B18" s="36" t="s">
        <v>507</v>
      </c>
      <c r="C18" s="37" t="s">
        <v>453</v>
      </c>
      <c r="D18" s="14"/>
      <c r="E18" s="9"/>
    </row>
    <row r="19" spans="2:5" ht="18" customHeight="1">
      <c r="B19" s="36" t="s">
        <v>508</v>
      </c>
      <c r="C19" s="37" t="s">
        <v>226</v>
      </c>
      <c r="D19" s="72"/>
      <c r="E19" s="9"/>
    </row>
    <row r="20" spans="2:5" ht="18" customHeight="1">
      <c r="B20" s="36"/>
      <c r="C20" s="37"/>
      <c r="D20" s="72"/>
      <c r="E20" s="7"/>
    </row>
    <row r="21" spans="2:5" ht="18" customHeight="1">
      <c r="B21" s="36"/>
      <c r="C21" s="37"/>
      <c r="D21" s="72"/>
      <c r="E21" s="9"/>
    </row>
    <row r="22" spans="2:5" ht="18" customHeight="1">
      <c r="B22" s="287" t="s">
        <v>1</v>
      </c>
      <c r="C22" s="288"/>
      <c r="D22" s="71"/>
    </row>
    <row r="23" spans="2:5" ht="18" customHeight="1">
      <c r="B23" s="42"/>
      <c r="C23" s="43"/>
      <c r="D23" s="14"/>
    </row>
    <row r="24" spans="2:5" ht="18" customHeight="1">
      <c r="B24" s="36"/>
      <c r="C24" s="37"/>
      <c r="D24" s="72"/>
    </row>
    <row r="25" spans="2:5" ht="18" customHeight="1">
      <c r="B25" s="36"/>
      <c r="C25" s="37"/>
      <c r="D25" s="72"/>
    </row>
    <row r="26" spans="2:5" ht="18" customHeight="1">
      <c r="B26" s="44"/>
      <c r="C26" s="45"/>
      <c r="D26" s="72"/>
    </row>
    <row r="27" spans="2:5" ht="18" customHeight="1">
      <c r="B27" s="287" t="s">
        <v>1</v>
      </c>
      <c r="C27" s="288"/>
      <c r="D27" s="71"/>
    </row>
    <row r="28" spans="2:5" ht="18" customHeight="1">
      <c r="B28" s="42"/>
      <c r="C28" s="43"/>
      <c r="D28" s="14"/>
    </row>
    <row r="29" spans="2:5" ht="18" customHeight="1">
      <c r="B29" s="36"/>
      <c r="C29" s="37"/>
      <c r="D29" s="72"/>
    </row>
    <row r="30" spans="2:5" ht="18" customHeight="1">
      <c r="B30" s="36"/>
      <c r="C30" s="37"/>
      <c r="D30" s="72"/>
    </row>
    <row r="31" spans="2:5" ht="18" customHeight="1">
      <c r="B31" s="36"/>
      <c r="C31" s="37"/>
      <c r="D31" s="72"/>
    </row>
    <row r="32" spans="2:5" ht="18" customHeight="1">
      <c r="B32" s="287" t="s">
        <v>1</v>
      </c>
      <c r="C32" s="288"/>
      <c r="D32" s="71"/>
    </row>
    <row r="33" spans="2:4" ht="18" customHeight="1">
      <c r="B33" s="42"/>
      <c r="C33" s="43"/>
      <c r="D33" s="14"/>
    </row>
    <row r="34" spans="2:4" ht="18" customHeight="1">
      <c r="B34" s="36"/>
      <c r="C34" s="37"/>
      <c r="D34" s="72"/>
    </row>
    <row r="35" spans="2:4" ht="18" customHeight="1">
      <c r="B35" s="36"/>
      <c r="C35" s="37"/>
      <c r="D35" s="72"/>
    </row>
    <row r="36" spans="2:4" ht="18" customHeight="1">
      <c r="B36" s="305" t="s">
        <v>1</v>
      </c>
      <c r="C36" s="305"/>
      <c r="D36" s="18"/>
    </row>
    <row r="37" spans="2:4" ht="18" customHeight="1">
      <c r="B37" s="36"/>
      <c r="C37" s="37"/>
      <c r="D37" s="72"/>
    </row>
    <row r="38" spans="2:4" ht="18" customHeight="1">
      <c r="B38" s="36"/>
      <c r="C38" s="37"/>
      <c r="D38" s="72"/>
    </row>
    <row r="39" spans="2:4" ht="18" customHeight="1">
      <c r="B39" s="36"/>
      <c r="C39" s="37"/>
      <c r="D39" s="72"/>
    </row>
    <row r="40" spans="2:4" ht="18" customHeight="1">
      <c r="B40" s="36"/>
      <c r="C40" s="37"/>
      <c r="D40" s="72"/>
    </row>
    <row r="41" spans="2:4" ht="18" customHeight="1">
      <c r="B41" s="36"/>
      <c r="C41" s="37"/>
      <c r="D41" s="72"/>
    </row>
    <row r="42" spans="2:4" ht="18" customHeight="1">
      <c r="B42" s="36"/>
      <c r="C42" s="37"/>
      <c r="D42" s="14"/>
    </row>
    <row r="43" spans="2:4" ht="18" customHeight="1">
      <c r="B43" s="44"/>
      <c r="C43" s="45"/>
      <c r="D43" s="16"/>
    </row>
    <row r="44" spans="2:4" ht="18" customHeight="1">
      <c r="B44" s="295"/>
      <c r="C44" s="295"/>
    </row>
    <row r="45" spans="2:4" ht="18" customHeight="1">
      <c r="B45" s="296"/>
      <c r="C45" s="296"/>
    </row>
    <row r="46" spans="2:4" ht="18" customHeight="1">
      <c r="B46" s="296"/>
      <c r="C46" s="296"/>
    </row>
    <row r="47" spans="2:4" ht="18" customHeight="1"/>
  </sheetData>
  <mergeCells count="11">
    <mergeCell ref="B27:C27"/>
    <mergeCell ref="C2:D2"/>
    <mergeCell ref="C3:D3"/>
    <mergeCell ref="C4:D4"/>
    <mergeCell ref="B6:C6"/>
    <mergeCell ref="B22:C22"/>
    <mergeCell ref="B32:C32"/>
    <mergeCell ref="B36:C36"/>
    <mergeCell ref="B44:C44"/>
    <mergeCell ref="B45:C45"/>
    <mergeCell ref="B46:C46"/>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46F77-8442-F346-9C66-A94D8877CF37}">
  <sheetPr codeName="Sheet32">
    <pageSetUpPr fitToPage="1"/>
  </sheetPr>
  <dimension ref="B1:G47"/>
  <sheetViews>
    <sheetView zoomScale="125" zoomScaleNormal="125" workbookViewId="0">
      <selection activeCell="G3" sqref="G3"/>
    </sheetView>
  </sheetViews>
  <sheetFormatPr baseColWidth="10" defaultColWidth="8.83203125" defaultRowHeight="14"/>
  <cols>
    <col min="2" max="2" width="16.83203125" customWidth="1"/>
    <col min="3" max="3" width="7.6640625" customWidth="1"/>
    <col min="4" max="4" width="55.33203125" customWidth="1"/>
    <col min="5" max="5" width="10" customWidth="1"/>
  </cols>
  <sheetData>
    <row r="1" spans="2:7" ht="15" thickBot="1"/>
    <row r="2" spans="2:7">
      <c r="B2" s="2"/>
      <c r="C2" s="281"/>
      <c r="D2" s="282"/>
      <c r="E2" s="5"/>
    </row>
    <row r="3" spans="2:7" ht="23">
      <c r="B3" s="3" t="s">
        <v>0</v>
      </c>
      <c r="C3" s="303" t="s">
        <v>456</v>
      </c>
      <c r="D3" s="304"/>
      <c r="E3" s="6"/>
      <c r="G3" s="180" t="str">
        <f>HYPERLINK("#目次!A1","目次に戻る")</f>
        <v>目次に戻る</v>
      </c>
    </row>
    <row r="4" spans="2:7" ht="16.5" customHeight="1" thickBot="1">
      <c r="B4" s="1"/>
      <c r="C4" s="285" t="s">
        <v>457</v>
      </c>
      <c r="D4" s="286"/>
      <c r="E4" s="7"/>
    </row>
    <row r="6" spans="2:7" ht="18" customHeight="1">
      <c r="B6" s="287" t="s">
        <v>1</v>
      </c>
      <c r="C6" s="288"/>
      <c r="D6" s="61" t="s">
        <v>458</v>
      </c>
      <c r="E6" s="63"/>
      <c r="F6" s="5"/>
    </row>
    <row r="7" spans="2:7" ht="18" customHeight="1">
      <c r="B7" s="34" t="s">
        <v>459</v>
      </c>
      <c r="C7" s="35" t="s">
        <v>511</v>
      </c>
      <c r="D7" s="12" t="s">
        <v>473</v>
      </c>
      <c r="E7" s="9"/>
    </row>
    <row r="8" spans="2:7" ht="18" customHeight="1">
      <c r="B8" s="32" t="s">
        <v>461</v>
      </c>
      <c r="C8" s="33" t="s">
        <v>512</v>
      </c>
      <c r="D8" s="13" t="s">
        <v>474</v>
      </c>
      <c r="E8" s="10"/>
    </row>
    <row r="9" spans="2:7" ht="18" customHeight="1">
      <c r="B9" s="32" t="s">
        <v>462</v>
      </c>
      <c r="C9" s="33" t="s">
        <v>513</v>
      </c>
      <c r="D9" s="13" t="s">
        <v>475</v>
      </c>
      <c r="E9" s="10"/>
    </row>
    <row r="10" spans="2:7" ht="18" customHeight="1">
      <c r="B10" s="32" t="s">
        <v>470</v>
      </c>
      <c r="C10" s="33" t="s">
        <v>460</v>
      </c>
      <c r="D10" s="13" t="s">
        <v>486</v>
      </c>
      <c r="E10" s="10"/>
    </row>
    <row r="11" spans="2:7" ht="18" customHeight="1">
      <c r="B11" s="32" t="s">
        <v>485</v>
      </c>
      <c r="C11" s="33" t="s">
        <v>510</v>
      </c>
      <c r="D11" s="13" t="s">
        <v>476</v>
      </c>
      <c r="E11" s="10"/>
    </row>
    <row r="12" spans="2:7" ht="18" customHeight="1">
      <c r="B12" s="287" t="s">
        <v>1</v>
      </c>
      <c r="C12" s="288"/>
      <c r="D12" s="75" t="s">
        <v>463</v>
      </c>
      <c r="E12" s="9"/>
    </row>
    <row r="13" spans="2:7" ht="18" customHeight="1">
      <c r="B13" s="38" t="s">
        <v>464</v>
      </c>
      <c r="C13" s="39" t="s">
        <v>50</v>
      </c>
      <c r="D13" s="14" t="s">
        <v>477</v>
      </c>
      <c r="E13" s="9"/>
    </row>
    <row r="14" spans="2:7" ht="18" customHeight="1">
      <c r="B14" s="36" t="s">
        <v>465</v>
      </c>
      <c r="C14" s="37" t="s">
        <v>50</v>
      </c>
      <c r="D14" s="14" t="s">
        <v>478</v>
      </c>
      <c r="E14" s="9"/>
    </row>
    <row r="15" spans="2:7" ht="18" customHeight="1">
      <c r="B15" s="36" t="s">
        <v>103</v>
      </c>
      <c r="C15" s="37" t="s">
        <v>10</v>
      </c>
      <c r="D15" s="14"/>
      <c r="E15" s="9"/>
    </row>
    <row r="16" spans="2:7" ht="18" customHeight="1">
      <c r="B16" s="36" t="s">
        <v>466</v>
      </c>
      <c r="C16" s="37" t="s">
        <v>61</v>
      </c>
      <c r="D16" s="14"/>
      <c r="E16" s="9"/>
    </row>
    <row r="17" spans="2:5" ht="18" customHeight="1">
      <c r="B17" s="36" t="s">
        <v>461</v>
      </c>
      <c r="C17" s="37" t="s">
        <v>61</v>
      </c>
      <c r="D17" s="14"/>
      <c r="E17" s="7"/>
    </row>
    <row r="18" spans="2:5" ht="18" customHeight="1">
      <c r="B18" s="36" t="s">
        <v>3</v>
      </c>
      <c r="C18" s="37" t="s">
        <v>468</v>
      </c>
      <c r="D18" s="14"/>
      <c r="E18" s="9"/>
    </row>
    <row r="19" spans="2:5" ht="18" customHeight="1">
      <c r="B19" s="36" t="s">
        <v>467</v>
      </c>
      <c r="C19" s="37" t="s">
        <v>189</v>
      </c>
      <c r="D19" s="62"/>
      <c r="E19" s="9"/>
    </row>
    <row r="20" spans="2:5" ht="18" customHeight="1">
      <c r="B20" s="287" t="s">
        <v>1</v>
      </c>
      <c r="C20" s="288"/>
      <c r="D20" s="75"/>
      <c r="E20" s="7"/>
    </row>
    <row r="21" spans="2:5" ht="18" customHeight="1">
      <c r="B21" s="36" t="s">
        <v>469</v>
      </c>
      <c r="C21" s="37" t="s">
        <v>285</v>
      </c>
      <c r="D21" s="62" t="s">
        <v>479</v>
      </c>
      <c r="E21" s="9"/>
    </row>
    <row r="22" spans="2:5" ht="18" customHeight="1">
      <c r="B22" s="36" t="s">
        <v>3</v>
      </c>
      <c r="C22" s="37" t="s">
        <v>226</v>
      </c>
      <c r="D22" s="76" t="s">
        <v>481</v>
      </c>
    </row>
    <row r="23" spans="2:5" ht="18" customHeight="1">
      <c r="B23" s="36" t="s">
        <v>471</v>
      </c>
      <c r="C23" s="37" t="s">
        <v>453</v>
      </c>
      <c r="D23" s="76" t="s">
        <v>482</v>
      </c>
    </row>
    <row r="24" spans="2:5" ht="18" customHeight="1">
      <c r="B24" s="36" t="s">
        <v>480</v>
      </c>
      <c r="C24" s="37" t="s">
        <v>453</v>
      </c>
      <c r="D24" s="62" t="s">
        <v>487</v>
      </c>
    </row>
    <row r="25" spans="2:5" ht="18" customHeight="1">
      <c r="B25" s="36" t="s">
        <v>470</v>
      </c>
      <c r="C25" s="37" t="s">
        <v>472</v>
      </c>
      <c r="D25" s="77" t="s">
        <v>483</v>
      </c>
    </row>
    <row r="26" spans="2:5" ht="18" customHeight="1">
      <c r="B26" s="44"/>
      <c r="C26" s="45"/>
      <c r="D26" s="62"/>
    </row>
    <row r="27" spans="2:5" ht="18" customHeight="1">
      <c r="B27" s="287" t="s">
        <v>1</v>
      </c>
      <c r="C27" s="288"/>
      <c r="D27" s="61"/>
    </row>
    <row r="28" spans="2:5" ht="18" customHeight="1">
      <c r="B28" s="42"/>
      <c r="C28" s="43"/>
      <c r="D28" s="14"/>
    </row>
    <row r="29" spans="2:5" ht="18" customHeight="1">
      <c r="B29" s="36"/>
      <c r="C29" s="37"/>
      <c r="D29" s="62"/>
    </row>
    <row r="30" spans="2:5" ht="18" customHeight="1">
      <c r="B30" s="36"/>
      <c r="C30" s="37"/>
      <c r="D30" s="62"/>
    </row>
    <row r="31" spans="2:5" ht="18" customHeight="1">
      <c r="B31" s="36"/>
      <c r="C31" s="37"/>
      <c r="D31" s="62"/>
    </row>
    <row r="32" spans="2:5" ht="18" customHeight="1">
      <c r="B32" s="287" t="s">
        <v>1</v>
      </c>
      <c r="C32" s="288"/>
      <c r="D32" s="61"/>
    </row>
    <row r="33" spans="2:4" ht="18" customHeight="1">
      <c r="B33" s="42"/>
      <c r="C33" s="43"/>
      <c r="D33" s="14"/>
    </row>
    <row r="34" spans="2:4" ht="18" customHeight="1">
      <c r="B34" s="36"/>
      <c r="C34" s="37"/>
      <c r="D34" s="62"/>
    </row>
    <row r="35" spans="2:4" ht="18" customHeight="1">
      <c r="B35" s="36"/>
      <c r="C35" s="37"/>
      <c r="D35" s="62"/>
    </row>
    <row r="36" spans="2:4" ht="18" customHeight="1">
      <c r="B36" s="305" t="s">
        <v>1</v>
      </c>
      <c r="C36" s="305"/>
      <c r="D36" s="18"/>
    </row>
    <row r="37" spans="2:4" ht="18" customHeight="1">
      <c r="B37" s="36"/>
      <c r="C37" s="37"/>
      <c r="D37" s="62"/>
    </row>
    <row r="38" spans="2:4" ht="18" customHeight="1">
      <c r="B38" s="36"/>
      <c r="C38" s="37"/>
      <c r="D38" s="62"/>
    </row>
    <row r="39" spans="2:4" ht="18" customHeight="1">
      <c r="B39" s="36"/>
      <c r="C39" s="37"/>
      <c r="D39" s="62"/>
    </row>
    <row r="40" spans="2:4" ht="18" customHeight="1">
      <c r="B40" s="36"/>
      <c r="C40" s="37"/>
      <c r="D40" s="62"/>
    </row>
    <row r="41" spans="2:4" ht="18" customHeight="1">
      <c r="B41" s="36"/>
      <c r="C41" s="37"/>
      <c r="D41" s="62"/>
    </row>
    <row r="42" spans="2:4" ht="18" customHeight="1">
      <c r="B42" s="36"/>
      <c r="C42" s="37"/>
      <c r="D42" s="14"/>
    </row>
    <row r="43" spans="2:4" ht="18" customHeight="1">
      <c r="B43" s="44"/>
      <c r="C43" s="45"/>
      <c r="D43" s="16"/>
    </row>
    <row r="44" spans="2:4" ht="18" customHeight="1">
      <c r="B44" s="295"/>
      <c r="C44" s="295"/>
    </row>
    <row r="45" spans="2:4" ht="18" customHeight="1">
      <c r="B45" s="296"/>
      <c r="C45" s="296"/>
    </row>
    <row r="46" spans="2:4" ht="18" customHeight="1">
      <c r="B46" s="296"/>
      <c r="C46" s="296"/>
    </row>
    <row r="47" spans="2:4" ht="18" customHeight="1"/>
  </sheetData>
  <mergeCells count="12">
    <mergeCell ref="B27:C27"/>
    <mergeCell ref="C2:D2"/>
    <mergeCell ref="C3:D3"/>
    <mergeCell ref="C4:D4"/>
    <mergeCell ref="B6:C6"/>
    <mergeCell ref="B12:C12"/>
    <mergeCell ref="B20:C20"/>
    <mergeCell ref="B32:C32"/>
    <mergeCell ref="B36:C36"/>
    <mergeCell ref="B44:C44"/>
    <mergeCell ref="B45:C45"/>
    <mergeCell ref="B46:C46"/>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E549C-A1C1-964E-A4EF-46B900DD6BC0}">
  <sheetPr codeName="Sheet33">
    <pageSetUpPr fitToPage="1"/>
  </sheetPr>
  <dimension ref="B1:G47"/>
  <sheetViews>
    <sheetView zoomScale="125" zoomScaleNormal="125" workbookViewId="0">
      <selection activeCell="E23" sqref="E23"/>
    </sheetView>
  </sheetViews>
  <sheetFormatPr baseColWidth="10" defaultColWidth="8.83203125" defaultRowHeight="14"/>
  <cols>
    <col min="2" max="2" width="17.83203125" customWidth="1"/>
    <col min="3" max="3" width="5.6640625" customWidth="1"/>
    <col min="4" max="4" width="55.33203125" customWidth="1"/>
    <col min="5" max="5" width="10" customWidth="1"/>
  </cols>
  <sheetData>
    <row r="1" spans="2:7" ht="15" thickBot="1"/>
    <row r="2" spans="2:7">
      <c r="B2" s="2"/>
      <c r="C2" s="281" t="s">
        <v>262</v>
      </c>
      <c r="D2" s="282"/>
      <c r="E2" s="5"/>
    </row>
    <row r="3" spans="2:7" ht="23">
      <c r="B3" s="3" t="s">
        <v>0</v>
      </c>
      <c r="C3" s="303" t="s">
        <v>527</v>
      </c>
      <c r="D3" s="304"/>
      <c r="E3" s="6"/>
      <c r="G3" s="180" t="str">
        <f>HYPERLINK("#目次!A1","目次に戻る")</f>
        <v>目次に戻る</v>
      </c>
    </row>
    <row r="4" spans="2:7" ht="16.5" customHeight="1" thickBot="1">
      <c r="B4" s="1"/>
      <c r="C4" s="285"/>
      <c r="D4" s="286"/>
      <c r="E4" s="7"/>
    </row>
    <row r="6" spans="2:7" ht="18" customHeight="1">
      <c r="B6" s="287" t="s">
        <v>1</v>
      </c>
      <c r="C6" s="288"/>
      <c r="D6" s="71" t="s">
        <v>528</v>
      </c>
      <c r="E6" s="73"/>
      <c r="F6" s="5"/>
    </row>
    <row r="7" spans="2:7" ht="18" customHeight="1">
      <c r="B7" s="34" t="s">
        <v>529</v>
      </c>
      <c r="C7" s="35" t="s">
        <v>14</v>
      </c>
      <c r="D7" s="12" t="s">
        <v>532</v>
      </c>
      <c r="E7" s="9"/>
    </row>
    <row r="8" spans="2:7" ht="18" customHeight="1">
      <c r="B8" s="32" t="s">
        <v>48</v>
      </c>
      <c r="C8" s="33" t="s">
        <v>302</v>
      </c>
      <c r="D8" s="13" t="s">
        <v>533</v>
      </c>
      <c r="E8" s="10"/>
    </row>
    <row r="9" spans="2:7" ht="18" customHeight="1">
      <c r="B9" s="32" t="s">
        <v>530</v>
      </c>
      <c r="C9" s="33" t="s">
        <v>35</v>
      </c>
      <c r="D9" s="13" t="s">
        <v>534</v>
      </c>
      <c r="E9" s="10"/>
    </row>
    <row r="10" spans="2:7" ht="18" customHeight="1">
      <c r="B10" s="32" t="s">
        <v>48</v>
      </c>
      <c r="C10" s="33" t="s">
        <v>302</v>
      </c>
      <c r="D10" s="13" t="s">
        <v>535</v>
      </c>
      <c r="E10" s="10"/>
    </row>
    <row r="11" spans="2:7" ht="18" customHeight="1">
      <c r="B11" s="32" t="s">
        <v>325</v>
      </c>
      <c r="C11" s="33" t="s">
        <v>280</v>
      </c>
      <c r="D11" s="13" t="s">
        <v>536</v>
      </c>
      <c r="E11" s="10"/>
    </row>
    <row r="12" spans="2:7" ht="18" customHeight="1">
      <c r="B12" s="38"/>
      <c r="C12" s="33"/>
      <c r="D12" s="13" t="s">
        <v>537</v>
      </c>
      <c r="E12" s="9"/>
    </row>
    <row r="13" spans="2:7" ht="18" customHeight="1">
      <c r="B13" s="38" t="s">
        <v>538</v>
      </c>
      <c r="C13" s="39" t="s">
        <v>488</v>
      </c>
      <c r="D13" s="14"/>
      <c r="E13" s="9"/>
    </row>
    <row r="14" spans="2:7" ht="18" customHeight="1">
      <c r="B14" s="36" t="s">
        <v>48</v>
      </c>
      <c r="C14" s="37" t="s">
        <v>11</v>
      </c>
      <c r="D14" s="14" t="s">
        <v>551</v>
      </c>
      <c r="E14" s="9"/>
    </row>
    <row r="15" spans="2:7" ht="18" customHeight="1">
      <c r="B15" s="36" t="s">
        <v>539</v>
      </c>
      <c r="C15" s="37" t="s">
        <v>540</v>
      </c>
      <c r="D15" s="14" t="s">
        <v>552</v>
      </c>
      <c r="E15" s="9"/>
    </row>
    <row r="16" spans="2:7" ht="18" customHeight="1">
      <c r="B16" s="78" t="s">
        <v>1</v>
      </c>
      <c r="C16" s="79"/>
      <c r="D16" s="80" t="s">
        <v>531</v>
      </c>
      <c r="E16" s="9"/>
    </row>
    <row r="17" spans="2:5" ht="18" customHeight="1">
      <c r="B17" s="42" t="s">
        <v>541</v>
      </c>
      <c r="C17" s="43" t="s">
        <v>50</v>
      </c>
      <c r="D17" s="14" t="s">
        <v>542</v>
      </c>
      <c r="E17" s="7"/>
    </row>
    <row r="18" spans="2:5" ht="18" customHeight="1">
      <c r="B18" s="36" t="s">
        <v>4</v>
      </c>
      <c r="C18" s="37" t="s">
        <v>35</v>
      </c>
      <c r="D18" s="81" t="s">
        <v>543</v>
      </c>
      <c r="E18" s="9"/>
    </row>
    <row r="19" spans="2:5" ht="18" customHeight="1">
      <c r="B19" s="36" t="s">
        <v>48</v>
      </c>
      <c r="C19" s="37" t="s">
        <v>193</v>
      </c>
      <c r="D19" s="81" t="s">
        <v>544</v>
      </c>
      <c r="E19" s="9"/>
    </row>
    <row r="20" spans="2:5" ht="18" customHeight="1">
      <c r="B20" s="36" t="s">
        <v>218</v>
      </c>
      <c r="C20" s="37" t="s">
        <v>280</v>
      </c>
      <c r="D20" s="81" t="s">
        <v>545</v>
      </c>
      <c r="E20" s="7"/>
    </row>
    <row r="21" spans="2:5" ht="18" customHeight="1">
      <c r="B21" s="36" t="s">
        <v>48</v>
      </c>
      <c r="C21" s="37" t="s">
        <v>184</v>
      </c>
      <c r="D21" s="81" t="s">
        <v>546</v>
      </c>
      <c r="E21" s="9"/>
    </row>
    <row r="22" spans="2:5" ht="18" customHeight="1">
      <c r="B22" s="36" t="s">
        <v>426</v>
      </c>
      <c r="C22" s="37" t="s">
        <v>14</v>
      </c>
      <c r="D22" s="14" t="s">
        <v>547</v>
      </c>
    </row>
    <row r="23" spans="2:5" ht="18" customHeight="1">
      <c r="B23" s="36" t="s">
        <v>48</v>
      </c>
      <c r="C23" s="37" t="s">
        <v>11</v>
      </c>
      <c r="D23" s="81" t="s">
        <v>548</v>
      </c>
    </row>
    <row r="24" spans="2:5" ht="18" customHeight="1">
      <c r="B24" s="36"/>
      <c r="C24" s="37"/>
      <c r="D24" s="81" t="s">
        <v>549</v>
      </c>
    </row>
    <row r="25" spans="2:5" ht="18" customHeight="1">
      <c r="B25" s="36"/>
      <c r="C25" s="37"/>
      <c r="D25" s="81" t="s">
        <v>550</v>
      </c>
    </row>
    <row r="26" spans="2:5" ht="18" customHeight="1">
      <c r="B26" s="36"/>
      <c r="C26" s="37"/>
      <c r="D26" s="72" t="s">
        <v>553</v>
      </c>
    </row>
    <row r="27" spans="2:5" ht="18" customHeight="1">
      <c r="B27" s="36"/>
      <c r="C27" s="37"/>
      <c r="D27" s="81" t="s">
        <v>555</v>
      </c>
    </row>
    <row r="28" spans="2:5" ht="18" customHeight="1">
      <c r="B28" s="36"/>
      <c r="C28" s="37"/>
      <c r="D28" s="81" t="s">
        <v>554</v>
      </c>
    </row>
    <row r="29" spans="2:5" ht="18" customHeight="1">
      <c r="B29" s="36"/>
      <c r="C29" s="37"/>
      <c r="D29" s="72"/>
    </row>
    <row r="30" spans="2:5" ht="18" customHeight="1">
      <c r="B30" s="36"/>
      <c r="C30" s="37"/>
      <c r="D30" s="72"/>
    </row>
    <row r="31" spans="2:5" ht="18" customHeight="1">
      <c r="B31" s="36"/>
      <c r="C31" s="37"/>
      <c r="D31" s="72"/>
    </row>
    <row r="32" spans="2:5" ht="18" customHeight="1">
      <c r="B32" s="36"/>
      <c r="C32" s="37"/>
      <c r="D32" s="81"/>
    </row>
    <row r="33" spans="2:4" ht="18" customHeight="1">
      <c r="B33" s="36"/>
      <c r="C33" s="37"/>
      <c r="D33" s="81"/>
    </row>
    <row r="34" spans="2:4" ht="18" customHeight="1">
      <c r="B34" s="36"/>
      <c r="C34" s="37"/>
      <c r="D34" s="72"/>
    </row>
    <row r="35" spans="2:4" ht="18" customHeight="1">
      <c r="B35" s="36"/>
      <c r="C35" s="37"/>
      <c r="D35" s="72"/>
    </row>
    <row r="36" spans="2:4" ht="18" customHeight="1">
      <c r="B36" s="305" t="s">
        <v>1</v>
      </c>
      <c r="C36" s="305"/>
      <c r="D36" s="18"/>
    </row>
    <row r="37" spans="2:4" ht="18" customHeight="1">
      <c r="B37" s="36"/>
      <c r="C37" s="37"/>
      <c r="D37" s="72"/>
    </row>
    <row r="38" spans="2:4" ht="18" customHeight="1">
      <c r="B38" s="36"/>
      <c r="C38" s="37"/>
      <c r="D38" s="72"/>
    </row>
    <row r="39" spans="2:4" ht="18" customHeight="1">
      <c r="B39" s="36"/>
      <c r="C39" s="37"/>
      <c r="D39" s="72"/>
    </row>
    <row r="40" spans="2:4" ht="18" customHeight="1">
      <c r="B40" s="36"/>
      <c r="C40" s="37"/>
      <c r="D40" s="72"/>
    </row>
    <row r="41" spans="2:4" ht="18" customHeight="1">
      <c r="B41" s="36"/>
      <c r="C41" s="37"/>
      <c r="D41" s="72"/>
    </row>
    <row r="42" spans="2:4" ht="18" customHeight="1">
      <c r="B42" s="36"/>
      <c r="C42" s="37"/>
      <c r="D42" s="14"/>
    </row>
    <row r="43" spans="2:4" ht="18" customHeight="1">
      <c r="B43" s="44"/>
      <c r="C43" s="45"/>
      <c r="D43" s="16"/>
    </row>
    <row r="44" spans="2:4" ht="18" customHeight="1">
      <c r="B44" s="295"/>
      <c r="C44" s="295"/>
    </row>
    <row r="45" spans="2:4" ht="18" customHeight="1">
      <c r="B45" s="296"/>
      <c r="C45" s="296"/>
    </row>
    <row r="46" spans="2:4" ht="18" customHeight="1">
      <c r="B46" s="296"/>
      <c r="C46" s="296"/>
    </row>
    <row r="47" spans="2:4" ht="18" customHeight="1"/>
  </sheetData>
  <mergeCells count="8">
    <mergeCell ref="B44:C44"/>
    <mergeCell ref="B45:C45"/>
    <mergeCell ref="B46:C46"/>
    <mergeCell ref="C2:D2"/>
    <mergeCell ref="C3:D3"/>
    <mergeCell ref="C4:D4"/>
    <mergeCell ref="B6:C6"/>
    <mergeCell ref="B36:C36"/>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7F00A-E780-A445-878F-BF0AE6232087}">
  <sheetPr codeName="Sheet34">
    <pageSetUpPr fitToPage="1"/>
  </sheetPr>
  <dimension ref="B1:G47"/>
  <sheetViews>
    <sheetView zoomScale="125" zoomScaleNormal="125" workbookViewId="0">
      <selection activeCell="G3" sqref="G3"/>
    </sheetView>
  </sheetViews>
  <sheetFormatPr baseColWidth="10" defaultColWidth="8.83203125" defaultRowHeight="14"/>
  <cols>
    <col min="2" max="2" width="17.83203125" customWidth="1"/>
    <col min="3" max="3" width="5.33203125" style="88" customWidth="1"/>
    <col min="4" max="4" width="55.33203125" customWidth="1"/>
    <col min="5" max="5" width="10" customWidth="1"/>
  </cols>
  <sheetData>
    <row r="1" spans="2:7" ht="15" thickBot="1"/>
    <row r="2" spans="2:7">
      <c r="B2" s="2"/>
      <c r="C2" s="281"/>
      <c r="D2" s="282"/>
      <c r="E2" s="5"/>
    </row>
    <row r="3" spans="2:7" ht="23">
      <c r="B3" s="3" t="s">
        <v>0</v>
      </c>
      <c r="C3" s="312" t="s">
        <v>567</v>
      </c>
      <c r="D3" s="304"/>
      <c r="E3" s="6"/>
      <c r="G3" s="180" t="str">
        <f>HYPERLINK("#目次!A1","目次に戻る")</f>
        <v>目次に戻る</v>
      </c>
    </row>
    <row r="4" spans="2:7" ht="16.5" customHeight="1" thickBot="1">
      <c r="B4" s="1"/>
      <c r="C4" s="285"/>
      <c r="D4" s="286"/>
      <c r="E4" s="7"/>
    </row>
    <row r="6" spans="2:7" ht="18" customHeight="1">
      <c r="B6" s="287" t="s">
        <v>1</v>
      </c>
      <c r="C6" s="288"/>
      <c r="D6" s="96" t="s">
        <v>568</v>
      </c>
      <c r="E6" s="73"/>
      <c r="F6" s="5"/>
    </row>
    <row r="7" spans="2:7" ht="18" customHeight="1">
      <c r="B7" s="38" t="s">
        <v>569</v>
      </c>
      <c r="C7" s="91" t="s">
        <v>50</v>
      </c>
      <c r="D7" s="14" t="s">
        <v>570</v>
      </c>
      <c r="E7" s="9"/>
    </row>
    <row r="8" spans="2:7" ht="18" customHeight="1">
      <c r="B8" s="36" t="s">
        <v>278</v>
      </c>
      <c r="C8" s="92" t="s">
        <v>50</v>
      </c>
      <c r="D8" s="14" t="s">
        <v>571</v>
      </c>
      <c r="E8" s="10"/>
    </row>
    <row r="9" spans="2:7" ht="18" customHeight="1">
      <c r="B9" s="36" t="s">
        <v>48</v>
      </c>
      <c r="C9" s="92" t="s">
        <v>14</v>
      </c>
      <c r="D9" s="14"/>
      <c r="E9" s="10"/>
    </row>
    <row r="10" spans="2:7" ht="18" customHeight="1">
      <c r="B10" s="36" t="s">
        <v>181</v>
      </c>
      <c r="C10" s="92" t="s">
        <v>399</v>
      </c>
      <c r="D10" s="14"/>
      <c r="E10" s="10"/>
    </row>
    <row r="11" spans="2:7" ht="18" customHeight="1">
      <c r="B11" s="287" t="s">
        <v>1</v>
      </c>
      <c r="C11" s="288"/>
      <c r="D11" s="96" t="s">
        <v>561</v>
      </c>
      <c r="E11" s="10"/>
    </row>
    <row r="12" spans="2:7" ht="18" customHeight="1">
      <c r="B12" s="34" t="s">
        <v>201</v>
      </c>
      <c r="C12" s="89" t="s">
        <v>50</v>
      </c>
      <c r="D12" s="12" t="s">
        <v>563</v>
      </c>
      <c r="E12" s="9"/>
    </row>
    <row r="13" spans="2:7" ht="18" customHeight="1">
      <c r="B13" s="32" t="s">
        <v>218</v>
      </c>
      <c r="C13" s="90" t="s">
        <v>50</v>
      </c>
      <c r="D13" s="13" t="s">
        <v>564</v>
      </c>
      <c r="E13" s="9"/>
    </row>
    <row r="14" spans="2:7" ht="18" customHeight="1">
      <c r="B14" s="32" t="s">
        <v>48</v>
      </c>
      <c r="C14" s="90" t="s">
        <v>562</v>
      </c>
      <c r="D14" s="13" t="s">
        <v>565</v>
      </c>
      <c r="E14" s="9"/>
    </row>
    <row r="15" spans="2:7" ht="18" customHeight="1">
      <c r="B15" s="32" t="s">
        <v>72</v>
      </c>
      <c r="C15" s="95" t="s">
        <v>402</v>
      </c>
      <c r="D15" s="13" t="s">
        <v>566</v>
      </c>
      <c r="E15" s="9"/>
    </row>
    <row r="16" spans="2:7" ht="18" customHeight="1">
      <c r="B16" s="32" t="s">
        <v>181</v>
      </c>
      <c r="C16" s="90" t="s">
        <v>16</v>
      </c>
      <c r="D16" s="13"/>
      <c r="E16" s="9"/>
    </row>
    <row r="17" spans="2:5" ht="18" customHeight="1">
      <c r="B17" s="287" t="s">
        <v>1</v>
      </c>
      <c r="C17" s="288"/>
      <c r="D17" s="96" t="s">
        <v>685</v>
      </c>
      <c r="E17" s="7"/>
    </row>
    <row r="18" spans="2:5" ht="18" customHeight="1">
      <c r="B18" s="36" t="s">
        <v>278</v>
      </c>
      <c r="C18" s="92" t="s">
        <v>50</v>
      </c>
      <c r="D18" s="14" t="s">
        <v>573</v>
      </c>
      <c r="E18" s="9"/>
    </row>
    <row r="19" spans="2:5" ht="18" customHeight="1">
      <c r="B19" s="36" t="s">
        <v>48</v>
      </c>
      <c r="C19" s="92" t="s">
        <v>33</v>
      </c>
      <c r="D19" s="72" t="s">
        <v>574</v>
      </c>
      <c r="E19" s="9"/>
    </row>
    <row r="20" spans="2:5" ht="18" customHeight="1">
      <c r="B20" s="36" t="s">
        <v>572</v>
      </c>
      <c r="C20" s="92" t="s">
        <v>16</v>
      </c>
      <c r="D20" s="72" t="s">
        <v>575</v>
      </c>
      <c r="E20" s="7"/>
    </row>
    <row r="21" spans="2:5" ht="18" customHeight="1">
      <c r="B21" s="36"/>
      <c r="C21" s="92"/>
      <c r="D21" s="72" t="s">
        <v>576</v>
      </c>
      <c r="E21" s="9"/>
    </row>
    <row r="22" spans="2:5" ht="18" customHeight="1">
      <c r="B22" s="287" t="s">
        <v>1</v>
      </c>
      <c r="C22" s="288"/>
      <c r="D22" s="96" t="s">
        <v>296</v>
      </c>
    </row>
    <row r="23" spans="2:5" ht="18" customHeight="1">
      <c r="B23" s="42" t="s">
        <v>577</v>
      </c>
      <c r="C23" s="93" t="s">
        <v>226</v>
      </c>
      <c r="D23" s="14" t="s">
        <v>578</v>
      </c>
    </row>
    <row r="24" spans="2:5" ht="18" customHeight="1">
      <c r="B24" s="36"/>
      <c r="C24" s="92"/>
      <c r="D24" s="72" t="s">
        <v>579</v>
      </c>
    </row>
    <row r="25" spans="2:5" ht="18" customHeight="1">
      <c r="B25" s="36"/>
      <c r="C25" s="92"/>
      <c r="D25" s="72"/>
    </row>
    <row r="26" spans="2:5" ht="18" customHeight="1">
      <c r="B26" s="44"/>
      <c r="C26" s="94"/>
      <c r="D26" s="72"/>
    </row>
    <row r="27" spans="2:5" ht="18" customHeight="1">
      <c r="B27" s="287" t="s">
        <v>1</v>
      </c>
      <c r="C27" s="288"/>
      <c r="D27" s="71"/>
    </row>
    <row r="28" spans="2:5" ht="18" customHeight="1">
      <c r="B28" s="42"/>
      <c r="C28" s="93"/>
      <c r="D28" s="14"/>
    </row>
    <row r="29" spans="2:5" ht="18" customHeight="1">
      <c r="B29" s="36"/>
      <c r="C29" s="92"/>
      <c r="D29" s="72"/>
    </row>
    <row r="30" spans="2:5" ht="18" customHeight="1">
      <c r="B30" s="36"/>
      <c r="C30" s="92"/>
      <c r="D30" s="72"/>
    </row>
    <row r="31" spans="2:5" ht="18" customHeight="1">
      <c r="B31" s="36"/>
      <c r="C31" s="92"/>
      <c r="D31" s="72"/>
    </row>
    <row r="32" spans="2:5" ht="18" customHeight="1">
      <c r="B32" s="287" t="s">
        <v>1</v>
      </c>
      <c r="C32" s="288"/>
      <c r="D32" s="71"/>
    </row>
    <row r="33" spans="2:4" ht="18" customHeight="1">
      <c r="B33" s="42"/>
      <c r="C33" s="93"/>
      <c r="D33" s="14"/>
    </row>
    <row r="34" spans="2:4" ht="18" customHeight="1">
      <c r="B34" s="36"/>
      <c r="C34" s="92"/>
      <c r="D34" s="72"/>
    </row>
    <row r="35" spans="2:4" ht="18" customHeight="1">
      <c r="B35" s="36"/>
      <c r="C35" s="92"/>
      <c r="D35" s="72"/>
    </row>
    <row r="36" spans="2:4" ht="18" customHeight="1">
      <c r="B36" s="305" t="s">
        <v>1</v>
      </c>
      <c r="C36" s="305"/>
      <c r="D36" s="18"/>
    </row>
    <row r="37" spans="2:4" ht="18" customHeight="1">
      <c r="B37" s="36"/>
      <c r="C37" s="92"/>
      <c r="D37" s="72"/>
    </row>
    <row r="38" spans="2:4" ht="18" customHeight="1">
      <c r="B38" s="36"/>
      <c r="C38" s="92"/>
      <c r="D38" s="72"/>
    </row>
    <row r="39" spans="2:4" ht="18" customHeight="1">
      <c r="B39" s="36"/>
      <c r="C39" s="92"/>
      <c r="D39" s="72"/>
    </row>
    <row r="40" spans="2:4" ht="18" customHeight="1">
      <c r="B40" s="36"/>
      <c r="C40" s="92"/>
      <c r="D40" s="72"/>
    </row>
    <row r="41" spans="2:4" ht="18" customHeight="1">
      <c r="B41" s="36"/>
      <c r="C41" s="92"/>
      <c r="D41" s="72"/>
    </row>
    <row r="42" spans="2:4" ht="18" customHeight="1">
      <c r="B42" s="36"/>
      <c r="C42" s="92"/>
      <c r="D42" s="14"/>
    </row>
    <row r="43" spans="2:4" ht="18" customHeight="1">
      <c r="B43" s="44"/>
      <c r="C43" s="94"/>
      <c r="D43" s="16"/>
    </row>
    <row r="44" spans="2:4" ht="18" customHeight="1">
      <c r="B44" s="295"/>
      <c r="C44" s="295"/>
    </row>
    <row r="45" spans="2:4" ht="18" customHeight="1">
      <c r="B45" s="296"/>
      <c r="C45" s="296"/>
    </row>
    <row r="46" spans="2:4" ht="18" customHeight="1">
      <c r="B46" s="296"/>
      <c r="C46" s="296"/>
    </row>
    <row r="47" spans="2:4" ht="18" customHeight="1"/>
  </sheetData>
  <mergeCells count="13">
    <mergeCell ref="B11:C11"/>
    <mergeCell ref="B27:C27"/>
    <mergeCell ref="C2:D2"/>
    <mergeCell ref="C3:D3"/>
    <mergeCell ref="C4:D4"/>
    <mergeCell ref="B6:C6"/>
    <mergeCell ref="B22:C22"/>
    <mergeCell ref="B17:C17"/>
    <mergeCell ref="B32:C32"/>
    <mergeCell ref="B36:C36"/>
    <mergeCell ref="B44:C44"/>
    <mergeCell ref="B45:C45"/>
    <mergeCell ref="B46:C46"/>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666B5-E3FD-EC4B-876F-44C7D3D10A01}">
  <sheetPr codeName="Sheet35">
    <pageSetUpPr fitToPage="1"/>
  </sheetPr>
  <dimension ref="B1:G47"/>
  <sheetViews>
    <sheetView zoomScale="125" zoomScaleNormal="125" workbookViewId="0">
      <selection activeCell="G3" sqref="G3"/>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557</v>
      </c>
      <c r="D2" s="282"/>
      <c r="E2" s="5"/>
    </row>
    <row r="3" spans="2:7" ht="23">
      <c r="B3" s="3" t="s">
        <v>0</v>
      </c>
      <c r="C3" s="303" t="s">
        <v>591</v>
      </c>
      <c r="D3" s="304"/>
      <c r="E3" s="6"/>
      <c r="G3" s="180" t="str">
        <f>HYPERLINK("#目次!A1","目次に戻る")</f>
        <v>目次に戻る</v>
      </c>
    </row>
    <row r="4" spans="2:7" ht="16.5" customHeight="1" thickBot="1">
      <c r="B4" s="1"/>
      <c r="C4" s="285" t="s">
        <v>607</v>
      </c>
      <c r="D4" s="286"/>
      <c r="E4" s="7"/>
    </row>
    <row r="6" spans="2:7" ht="18" customHeight="1">
      <c r="B6" s="287" t="s">
        <v>1</v>
      </c>
      <c r="C6" s="288"/>
      <c r="D6" s="71" t="s">
        <v>593</v>
      </c>
      <c r="E6" s="73"/>
      <c r="F6" s="5"/>
    </row>
    <row r="7" spans="2:7" ht="18" customHeight="1">
      <c r="B7" s="34" t="s">
        <v>66</v>
      </c>
      <c r="C7" s="35" t="s">
        <v>17</v>
      </c>
      <c r="D7" s="12" t="s">
        <v>597</v>
      </c>
      <c r="E7" s="9"/>
    </row>
    <row r="8" spans="2:7" ht="18" customHeight="1">
      <c r="B8" s="32" t="s">
        <v>592</v>
      </c>
      <c r="C8" s="33" t="s">
        <v>280</v>
      </c>
      <c r="D8" s="13" t="s">
        <v>598</v>
      </c>
      <c r="E8" s="10"/>
    </row>
    <row r="9" spans="2:7" ht="18" customHeight="1">
      <c r="B9" s="32" t="s">
        <v>624</v>
      </c>
      <c r="C9" s="33" t="s">
        <v>35</v>
      </c>
      <c r="D9" s="13" t="s">
        <v>625</v>
      </c>
      <c r="E9" s="10"/>
    </row>
    <row r="10" spans="2:7" ht="18" customHeight="1">
      <c r="B10" s="32" t="s">
        <v>325</v>
      </c>
      <c r="C10" s="33" t="s">
        <v>50</v>
      </c>
      <c r="D10" s="13" t="s">
        <v>599</v>
      </c>
      <c r="E10" s="10"/>
    </row>
    <row r="11" spans="2:7" ht="18" customHeight="1">
      <c r="B11" s="32" t="s">
        <v>3</v>
      </c>
      <c r="C11" s="33" t="s">
        <v>303</v>
      </c>
      <c r="D11" s="13" t="s">
        <v>600</v>
      </c>
      <c r="E11" s="10"/>
    </row>
    <row r="12" spans="2:7" ht="18" customHeight="1">
      <c r="B12" s="32" t="s">
        <v>123</v>
      </c>
      <c r="C12" s="33" t="s">
        <v>33</v>
      </c>
      <c r="D12" s="13" t="s">
        <v>601</v>
      </c>
      <c r="E12" s="9"/>
    </row>
    <row r="13" spans="2:7" ht="18" customHeight="1">
      <c r="B13" s="287" t="s">
        <v>1</v>
      </c>
      <c r="C13" s="288"/>
      <c r="D13" s="82" t="s">
        <v>594</v>
      </c>
      <c r="E13" s="9"/>
    </row>
    <row r="14" spans="2:7" ht="18" customHeight="1">
      <c r="B14" s="36" t="s">
        <v>595</v>
      </c>
      <c r="C14" s="37" t="s">
        <v>14</v>
      </c>
      <c r="D14" s="12" t="s">
        <v>597</v>
      </c>
      <c r="E14" s="9"/>
    </row>
    <row r="15" spans="2:7" ht="18" customHeight="1">
      <c r="B15" s="36" t="s">
        <v>48</v>
      </c>
      <c r="C15" s="37" t="s">
        <v>14</v>
      </c>
      <c r="D15" s="14" t="s">
        <v>602</v>
      </c>
      <c r="E15" s="9"/>
    </row>
    <row r="16" spans="2:7" ht="18" customHeight="1">
      <c r="B16" s="36" t="s">
        <v>122</v>
      </c>
      <c r="C16" s="37" t="s">
        <v>14</v>
      </c>
      <c r="D16" s="14" t="s">
        <v>603</v>
      </c>
      <c r="E16" s="9"/>
    </row>
    <row r="17" spans="2:5" ht="18" customHeight="1">
      <c r="B17" s="36" t="s">
        <v>123</v>
      </c>
      <c r="C17" s="37" t="s">
        <v>14</v>
      </c>
      <c r="D17" s="83" t="s">
        <v>604</v>
      </c>
      <c r="E17" s="7"/>
    </row>
    <row r="18" spans="2:5" ht="18" customHeight="1">
      <c r="B18" s="36"/>
      <c r="C18" s="37"/>
      <c r="D18" s="14" t="s">
        <v>605</v>
      </c>
      <c r="E18" s="9"/>
    </row>
    <row r="19" spans="2:5" ht="18" customHeight="1">
      <c r="B19" s="84" t="s">
        <v>1</v>
      </c>
      <c r="C19" s="85"/>
      <c r="D19" s="86" t="s">
        <v>69</v>
      </c>
      <c r="E19" s="9"/>
    </row>
    <row r="20" spans="2:5" ht="18" customHeight="1">
      <c r="B20" s="42" t="s">
        <v>400</v>
      </c>
      <c r="C20" s="43" t="s">
        <v>50</v>
      </c>
      <c r="D20" s="14" t="s">
        <v>412</v>
      </c>
      <c r="E20" s="7"/>
    </row>
    <row r="21" spans="2:5" ht="18" customHeight="1">
      <c r="B21" s="36" t="s">
        <v>72</v>
      </c>
      <c r="C21" s="70" t="s">
        <v>402</v>
      </c>
      <c r="D21" s="87" t="s">
        <v>413</v>
      </c>
      <c r="E21" s="9"/>
    </row>
    <row r="22" spans="2:5" ht="18" customHeight="1">
      <c r="B22" s="36" t="s">
        <v>4</v>
      </c>
      <c r="C22" s="37" t="s">
        <v>35</v>
      </c>
      <c r="D22" s="87" t="s">
        <v>414</v>
      </c>
    </row>
    <row r="23" spans="2:5" ht="18" customHeight="1">
      <c r="B23" s="36" t="s">
        <v>48</v>
      </c>
      <c r="C23" s="37" t="s">
        <v>280</v>
      </c>
      <c r="D23" s="87" t="s">
        <v>415</v>
      </c>
    </row>
    <row r="24" spans="2:5" ht="18" customHeight="1">
      <c r="B24" s="36" t="s">
        <v>398</v>
      </c>
      <c r="C24" s="37" t="s">
        <v>11</v>
      </c>
      <c r="D24" s="87" t="s">
        <v>686</v>
      </c>
    </row>
    <row r="25" spans="2:5" ht="18" customHeight="1">
      <c r="B25" s="36"/>
      <c r="C25" s="37"/>
      <c r="D25" s="87" t="s">
        <v>417</v>
      </c>
    </row>
    <row r="26" spans="2:5" ht="18" customHeight="1">
      <c r="B26" s="97" t="s">
        <v>1</v>
      </c>
      <c r="C26" s="98"/>
      <c r="D26" s="99" t="s">
        <v>596</v>
      </c>
    </row>
    <row r="27" spans="2:5" ht="18" customHeight="1">
      <c r="B27" s="36" t="s">
        <v>612</v>
      </c>
      <c r="C27" s="37"/>
      <c r="D27" s="100" t="s">
        <v>614</v>
      </c>
    </row>
    <row r="28" spans="2:5" ht="18" customHeight="1">
      <c r="B28" s="36" t="s">
        <v>613</v>
      </c>
      <c r="C28" s="37"/>
      <c r="D28" s="100" t="s">
        <v>615</v>
      </c>
    </row>
    <row r="29" spans="2:5" ht="18" customHeight="1">
      <c r="B29" s="97" t="s">
        <v>1</v>
      </c>
      <c r="C29" s="98"/>
      <c r="D29" s="99" t="s">
        <v>255</v>
      </c>
    </row>
    <row r="30" spans="2:5" ht="18" customHeight="1">
      <c r="B30" s="36"/>
      <c r="C30" s="37"/>
      <c r="D30" s="100" t="s">
        <v>609</v>
      </c>
    </row>
    <row r="31" spans="2:5" ht="18" customHeight="1">
      <c r="B31" s="36"/>
      <c r="C31" s="37"/>
      <c r="D31" s="100" t="s">
        <v>610</v>
      </c>
    </row>
    <row r="32" spans="2:5" ht="18" customHeight="1">
      <c r="B32" s="36"/>
      <c r="C32" s="37"/>
      <c r="D32" s="100" t="s">
        <v>611</v>
      </c>
    </row>
    <row r="33" spans="2:4" ht="18" customHeight="1">
      <c r="B33" s="97" t="s">
        <v>1</v>
      </c>
      <c r="C33" s="98"/>
      <c r="D33" s="18" t="s">
        <v>296</v>
      </c>
    </row>
    <row r="34" spans="2:4" ht="18" customHeight="1">
      <c r="B34" s="36" t="s">
        <v>608</v>
      </c>
      <c r="C34" s="37"/>
      <c r="D34" s="100" t="s">
        <v>616</v>
      </c>
    </row>
    <row r="35" spans="2:4" ht="18" customHeight="1">
      <c r="B35" s="36" t="s">
        <v>283</v>
      </c>
      <c r="C35" s="37"/>
      <c r="D35" s="100" t="s">
        <v>617</v>
      </c>
    </row>
    <row r="36" spans="2:4" ht="18" customHeight="1">
      <c r="B36" s="36" t="s">
        <v>69</v>
      </c>
      <c r="C36" s="37"/>
      <c r="D36" s="100" t="s">
        <v>618</v>
      </c>
    </row>
    <row r="37" spans="2:4" ht="18" customHeight="1">
      <c r="B37" s="36" t="s">
        <v>596</v>
      </c>
      <c r="C37" s="37"/>
      <c r="D37" s="100" t="s">
        <v>619</v>
      </c>
    </row>
    <row r="38" spans="2:4" ht="18" customHeight="1">
      <c r="B38" s="36" t="s">
        <v>606</v>
      </c>
      <c r="C38" s="37" t="s">
        <v>226</v>
      </c>
      <c r="D38" s="100"/>
    </row>
    <row r="39" spans="2:4" ht="18" customHeight="1">
      <c r="B39" s="36" t="s">
        <v>620</v>
      </c>
      <c r="C39" s="37"/>
      <c r="D39" s="100"/>
    </row>
    <row r="40" spans="2:4" ht="18" customHeight="1">
      <c r="B40" s="36" t="s">
        <v>621</v>
      </c>
      <c r="C40" s="37"/>
      <c r="D40" s="100"/>
    </row>
    <row r="41" spans="2:4" ht="18" customHeight="1">
      <c r="B41" s="36" t="s">
        <v>622</v>
      </c>
      <c r="C41" s="37"/>
      <c r="D41" s="100"/>
    </row>
    <row r="42" spans="2:4" ht="18" customHeight="1">
      <c r="B42" s="36"/>
      <c r="C42" s="37"/>
      <c r="D42" s="100"/>
    </row>
    <row r="43" spans="2:4" ht="18" customHeight="1">
      <c r="B43" s="36"/>
      <c r="C43" s="37"/>
      <c r="D43" s="16"/>
    </row>
    <row r="44" spans="2:4" ht="18" customHeight="1">
      <c r="B44" s="295"/>
      <c r="C44" s="295"/>
    </row>
    <row r="45" spans="2:4" ht="18" customHeight="1">
      <c r="B45" s="296"/>
      <c r="C45" s="296"/>
    </row>
    <row r="46" spans="2:4" ht="18" customHeight="1">
      <c r="B46" s="296"/>
      <c r="C46" s="296"/>
    </row>
    <row r="47" spans="2:4" ht="18" customHeight="1"/>
  </sheetData>
  <mergeCells count="8">
    <mergeCell ref="B44:C44"/>
    <mergeCell ref="B45:C45"/>
    <mergeCell ref="B46:C46"/>
    <mergeCell ref="C2:D2"/>
    <mergeCell ref="C3:D3"/>
    <mergeCell ref="C4:D4"/>
    <mergeCell ref="B6:C6"/>
    <mergeCell ref="B13:C13"/>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A49B6-AC7E-5849-A0AC-CC19222F897B}">
  <sheetPr codeName="Sheet36">
    <pageSetUpPr fitToPage="1"/>
  </sheetPr>
  <dimension ref="B1:G47"/>
  <sheetViews>
    <sheetView zoomScale="125" zoomScaleNormal="125" workbookViewId="0">
      <selection activeCell="G46" sqref="G46"/>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163</v>
      </c>
      <c r="D2" s="282"/>
      <c r="E2" s="5"/>
    </row>
    <row r="3" spans="2:7" ht="23">
      <c r="B3" s="3" t="s">
        <v>0</v>
      </c>
      <c r="C3" s="303" t="s">
        <v>623</v>
      </c>
      <c r="D3" s="304"/>
      <c r="E3" s="6"/>
      <c r="G3" s="180" t="str">
        <f>HYPERLINK("#目次!A1","目次に戻る")</f>
        <v>目次に戻る</v>
      </c>
    </row>
    <row r="4" spans="2:7" ht="16.5" customHeight="1" thickBot="1">
      <c r="B4" s="1"/>
      <c r="C4" s="285"/>
      <c r="D4" s="286"/>
      <c r="E4" s="7"/>
    </row>
    <row r="6" spans="2:7" ht="18" customHeight="1">
      <c r="B6" s="287" t="s">
        <v>1</v>
      </c>
      <c r="C6" s="288"/>
      <c r="D6" s="18" t="s">
        <v>593</v>
      </c>
      <c r="E6" s="63"/>
      <c r="F6" s="5"/>
    </row>
    <row r="7" spans="2:7" ht="18" customHeight="1">
      <c r="B7" s="34" t="s">
        <v>66</v>
      </c>
      <c r="C7" s="35" t="s">
        <v>17</v>
      </c>
      <c r="D7" s="12" t="s">
        <v>634</v>
      </c>
      <c r="E7" s="9"/>
    </row>
    <row r="8" spans="2:7" ht="18" customHeight="1">
      <c r="B8" s="32" t="s">
        <v>592</v>
      </c>
      <c r="C8" s="33" t="s">
        <v>626</v>
      </c>
      <c r="D8" s="13" t="s">
        <v>635</v>
      </c>
      <c r="E8" s="10"/>
    </row>
    <row r="9" spans="2:7" ht="18" customHeight="1">
      <c r="B9" s="32" t="s">
        <v>4</v>
      </c>
      <c r="C9" s="33" t="s">
        <v>35</v>
      </c>
      <c r="D9" s="13" t="s">
        <v>636</v>
      </c>
      <c r="E9" s="10"/>
    </row>
    <row r="10" spans="2:7" ht="18" customHeight="1">
      <c r="B10" s="32" t="s">
        <v>325</v>
      </c>
      <c r="C10" s="33" t="s">
        <v>9</v>
      </c>
      <c r="D10" s="13" t="s">
        <v>637</v>
      </c>
      <c r="E10" s="10"/>
    </row>
    <row r="11" spans="2:7" ht="18" customHeight="1">
      <c r="B11" s="32" t="s">
        <v>3</v>
      </c>
      <c r="C11" s="33" t="s">
        <v>627</v>
      </c>
      <c r="D11" s="13" t="s">
        <v>638</v>
      </c>
      <c r="E11" s="10"/>
    </row>
    <row r="12" spans="2:7" ht="18" customHeight="1">
      <c r="B12" s="36"/>
      <c r="C12" s="37"/>
      <c r="D12" s="100" t="s">
        <v>639</v>
      </c>
      <c r="E12" s="9"/>
    </row>
    <row r="13" spans="2:7" ht="18" customHeight="1">
      <c r="B13" s="36"/>
      <c r="C13" s="37"/>
      <c r="D13" s="100"/>
      <c r="E13" s="9"/>
    </row>
    <row r="14" spans="2:7" ht="18" customHeight="1">
      <c r="B14" s="287" t="s">
        <v>1</v>
      </c>
      <c r="C14" s="288"/>
      <c r="D14" s="99" t="s">
        <v>207</v>
      </c>
      <c r="E14" s="9"/>
    </row>
    <row r="15" spans="2:7" ht="18" customHeight="1">
      <c r="B15" s="38" t="s">
        <v>48</v>
      </c>
      <c r="C15" s="39" t="s">
        <v>280</v>
      </c>
      <c r="D15" s="14" t="s">
        <v>631</v>
      </c>
      <c r="E15" s="9"/>
    </row>
    <row r="16" spans="2:7" ht="18" customHeight="1">
      <c r="B16" s="36" t="s">
        <v>104</v>
      </c>
      <c r="C16" s="37" t="s">
        <v>280</v>
      </c>
      <c r="D16" s="14" t="s">
        <v>632</v>
      </c>
      <c r="E16" s="9"/>
    </row>
    <row r="17" spans="2:5" ht="18" customHeight="1">
      <c r="B17" s="36" t="s">
        <v>218</v>
      </c>
      <c r="C17" s="37" t="s">
        <v>10</v>
      </c>
      <c r="D17" s="14" t="s">
        <v>633</v>
      </c>
      <c r="E17" s="7"/>
    </row>
    <row r="18" spans="2:5" ht="18" customHeight="1">
      <c r="B18" s="36" t="s">
        <v>628</v>
      </c>
      <c r="C18" s="37" t="s">
        <v>11</v>
      </c>
      <c r="D18" s="14" t="s">
        <v>640</v>
      </c>
      <c r="E18" s="9"/>
    </row>
    <row r="19" spans="2:5" ht="18" customHeight="1">
      <c r="B19" s="36" t="s">
        <v>238</v>
      </c>
      <c r="C19" s="37" t="s">
        <v>10</v>
      </c>
      <c r="D19" s="100" t="s">
        <v>641</v>
      </c>
      <c r="E19" s="9"/>
    </row>
    <row r="20" spans="2:5" ht="18" customHeight="1">
      <c r="B20" s="36" t="s">
        <v>370</v>
      </c>
      <c r="C20" s="37" t="s">
        <v>630</v>
      </c>
      <c r="D20" s="14" t="s">
        <v>642</v>
      </c>
      <c r="E20" s="7"/>
    </row>
    <row r="21" spans="2:5" ht="18" customHeight="1">
      <c r="B21" s="36" t="s">
        <v>629</v>
      </c>
      <c r="C21" s="37" t="s">
        <v>10</v>
      </c>
      <c r="D21" s="100"/>
      <c r="E21" s="9"/>
    </row>
    <row r="22" spans="2:5" ht="18" customHeight="1">
      <c r="B22" s="287" t="s">
        <v>1</v>
      </c>
      <c r="C22" s="288"/>
      <c r="D22" s="71" t="s">
        <v>296</v>
      </c>
    </row>
    <row r="23" spans="2:5" ht="18" customHeight="1">
      <c r="B23" s="42"/>
      <c r="C23" s="43"/>
      <c r="D23" s="14"/>
    </row>
    <row r="24" spans="2:5" ht="18" customHeight="1">
      <c r="B24" s="36"/>
      <c r="C24" s="37"/>
      <c r="D24" s="72"/>
    </row>
    <row r="25" spans="2:5" ht="18" customHeight="1">
      <c r="B25" s="36"/>
      <c r="C25" s="37"/>
      <c r="D25" s="72"/>
    </row>
    <row r="26" spans="2:5" ht="18" customHeight="1">
      <c r="B26" s="44"/>
      <c r="C26" s="45"/>
      <c r="D26" s="72"/>
    </row>
    <row r="27" spans="2:5" ht="18" customHeight="1">
      <c r="B27" s="287" t="s">
        <v>1</v>
      </c>
      <c r="C27" s="288"/>
      <c r="D27" s="71"/>
    </row>
    <row r="28" spans="2:5" ht="18" customHeight="1">
      <c r="B28" s="42"/>
      <c r="C28" s="43"/>
      <c r="D28" s="14"/>
    </row>
    <row r="29" spans="2:5" ht="18" customHeight="1">
      <c r="B29" s="36"/>
      <c r="C29" s="37"/>
      <c r="D29" s="72"/>
    </row>
    <row r="30" spans="2:5" ht="18" customHeight="1">
      <c r="B30" s="36"/>
      <c r="C30" s="37"/>
      <c r="D30" s="72"/>
    </row>
    <row r="31" spans="2:5" ht="18" customHeight="1">
      <c r="B31" s="36"/>
      <c r="C31" s="37"/>
      <c r="D31" s="72"/>
    </row>
    <row r="32" spans="2:5" ht="18" customHeight="1">
      <c r="B32" s="287" t="s">
        <v>1</v>
      </c>
      <c r="C32" s="288"/>
      <c r="D32" s="71"/>
    </row>
    <row r="33" spans="2:4" ht="18" customHeight="1">
      <c r="B33" s="42"/>
      <c r="C33" s="43"/>
      <c r="D33" s="14"/>
    </row>
    <row r="34" spans="2:4" ht="18" customHeight="1">
      <c r="B34" s="36"/>
      <c r="C34" s="37"/>
      <c r="D34" s="72"/>
    </row>
    <row r="35" spans="2:4" ht="18" customHeight="1">
      <c r="B35" s="36"/>
      <c r="C35" s="37"/>
      <c r="D35" s="72"/>
    </row>
    <row r="36" spans="2:4" ht="18" customHeight="1">
      <c r="B36" s="305" t="s">
        <v>1</v>
      </c>
      <c r="C36" s="305"/>
      <c r="D36" s="18"/>
    </row>
    <row r="37" spans="2:4" ht="18" customHeight="1">
      <c r="B37" s="36"/>
      <c r="C37" s="37"/>
      <c r="D37" s="72"/>
    </row>
    <row r="38" spans="2:4" ht="18" customHeight="1">
      <c r="B38" s="36"/>
      <c r="C38" s="37"/>
      <c r="D38" s="72"/>
    </row>
    <row r="39" spans="2:4" ht="18" customHeight="1">
      <c r="B39" s="36"/>
      <c r="C39" s="37"/>
      <c r="D39" s="72"/>
    </row>
    <row r="40" spans="2:4" ht="18" customHeight="1">
      <c r="B40" s="36"/>
      <c r="C40" s="37"/>
      <c r="D40" s="72"/>
    </row>
    <row r="41" spans="2:4" ht="18" customHeight="1">
      <c r="B41" s="36"/>
      <c r="C41" s="37"/>
      <c r="D41" s="72"/>
    </row>
    <row r="42" spans="2:4" ht="18" customHeight="1">
      <c r="B42" s="36"/>
      <c r="C42" s="37"/>
      <c r="D42" s="14"/>
    </row>
    <row r="43" spans="2:4" ht="18" customHeight="1">
      <c r="B43" s="44"/>
      <c r="C43" s="45"/>
      <c r="D43" s="16"/>
    </row>
    <row r="44" spans="2:4" ht="18" customHeight="1">
      <c r="B44" s="295"/>
      <c r="C44" s="295"/>
    </row>
    <row r="45" spans="2:4" ht="18" customHeight="1">
      <c r="B45" s="296"/>
      <c r="C45" s="296"/>
    </row>
    <row r="46" spans="2:4" ht="18" customHeight="1">
      <c r="B46" s="296"/>
      <c r="C46" s="296"/>
    </row>
    <row r="47" spans="2:4" ht="18" customHeight="1"/>
  </sheetData>
  <mergeCells count="12">
    <mergeCell ref="B27:C27"/>
    <mergeCell ref="C2:D2"/>
    <mergeCell ref="C3:D3"/>
    <mergeCell ref="C4:D4"/>
    <mergeCell ref="B6:C6"/>
    <mergeCell ref="B22:C22"/>
    <mergeCell ref="B14:C14"/>
    <mergeCell ref="B32:C32"/>
    <mergeCell ref="B36:C36"/>
    <mergeCell ref="B44:C44"/>
    <mergeCell ref="B45:C45"/>
    <mergeCell ref="B46:C46"/>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86D16-73C6-004E-A1A0-86359B241324}">
  <sheetPr codeName="Sheet37">
    <pageSetUpPr fitToPage="1"/>
  </sheetPr>
  <dimension ref="B1:G47"/>
  <sheetViews>
    <sheetView zoomScale="125" zoomScaleNormal="125" workbookViewId="0">
      <selection activeCell="K27" sqref="K27"/>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715</v>
      </c>
      <c r="D2" s="282"/>
      <c r="E2" s="5"/>
    </row>
    <row r="3" spans="2:7" ht="23">
      <c r="B3" s="3" t="s">
        <v>0</v>
      </c>
      <c r="C3" s="303" t="s">
        <v>714</v>
      </c>
      <c r="D3" s="304"/>
      <c r="E3" s="6"/>
      <c r="G3" s="180" t="str">
        <f>HYPERLINK("#目次!A1","目次に戻る")</f>
        <v>目次に戻る</v>
      </c>
    </row>
    <row r="4" spans="2:7" ht="16.5" customHeight="1" thickBot="1">
      <c r="B4" s="1"/>
      <c r="C4" s="285" t="s">
        <v>727</v>
      </c>
      <c r="D4" s="286"/>
      <c r="E4" s="7"/>
    </row>
    <row r="6" spans="2:7" ht="18" customHeight="1">
      <c r="B6" s="287" t="s">
        <v>1</v>
      </c>
      <c r="C6" s="288"/>
      <c r="D6" s="61" t="s">
        <v>742</v>
      </c>
      <c r="E6" s="63"/>
      <c r="F6" s="5"/>
    </row>
    <row r="7" spans="2:7" ht="18" customHeight="1">
      <c r="B7" s="34" t="s">
        <v>4</v>
      </c>
      <c r="C7" s="35" t="s">
        <v>717</v>
      </c>
      <c r="D7" s="12" t="s">
        <v>719</v>
      </c>
      <c r="E7" s="9"/>
    </row>
    <row r="8" spans="2:7" ht="18" customHeight="1">
      <c r="B8" s="32" t="s">
        <v>48</v>
      </c>
      <c r="C8" s="33" t="s">
        <v>118</v>
      </c>
      <c r="D8" s="13" t="s">
        <v>721</v>
      </c>
      <c r="E8" s="10"/>
    </row>
    <row r="9" spans="2:7" ht="18" customHeight="1">
      <c r="B9" s="32" t="s">
        <v>426</v>
      </c>
      <c r="C9" s="35" t="s">
        <v>717</v>
      </c>
      <c r="D9" s="13" t="s">
        <v>720</v>
      </c>
      <c r="E9" s="10"/>
    </row>
    <row r="10" spans="2:7" ht="18" customHeight="1">
      <c r="B10" s="32" t="s">
        <v>48</v>
      </c>
      <c r="C10" s="33" t="s">
        <v>118</v>
      </c>
      <c r="D10" s="13" t="s">
        <v>722</v>
      </c>
      <c r="E10" s="10"/>
    </row>
    <row r="11" spans="2:7" ht="18" customHeight="1">
      <c r="B11" s="32" t="s">
        <v>269</v>
      </c>
      <c r="C11" s="33" t="s">
        <v>33</v>
      </c>
      <c r="D11" s="13" t="s">
        <v>718</v>
      </c>
      <c r="E11" s="10"/>
    </row>
    <row r="12" spans="2:7" ht="18" customHeight="1">
      <c r="B12" s="32" t="s">
        <v>168</v>
      </c>
      <c r="C12" s="33" t="s">
        <v>716</v>
      </c>
      <c r="D12" s="13" t="s">
        <v>723</v>
      </c>
      <c r="E12" s="9"/>
    </row>
    <row r="13" spans="2:7" ht="18" customHeight="1">
      <c r="B13" s="32" t="s">
        <v>5</v>
      </c>
      <c r="C13" s="33" t="s">
        <v>132</v>
      </c>
      <c r="D13" s="14" t="s">
        <v>724</v>
      </c>
      <c r="E13" s="9"/>
    </row>
    <row r="14" spans="2:7" ht="18" customHeight="1">
      <c r="B14" s="32" t="s">
        <v>201</v>
      </c>
      <c r="C14" s="33" t="s">
        <v>264</v>
      </c>
      <c r="D14" s="14" t="s">
        <v>725</v>
      </c>
      <c r="E14" s="9"/>
    </row>
    <row r="15" spans="2:7" ht="18" customHeight="1">
      <c r="B15" s="38" t="s">
        <v>66</v>
      </c>
      <c r="C15" s="39" t="s">
        <v>14</v>
      </c>
      <c r="D15" s="14" t="s">
        <v>726</v>
      </c>
      <c r="E15" s="9"/>
    </row>
    <row r="16" spans="2:7" ht="18" customHeight="1">
      <c r="B16" s="36"/>
      <c r="C16" s="37"/>
      <c r="D16" s="14" t="s">
        <v>728</v>
      </c>
      <c r="E16" s="9"/>
    </row>
    <row r="17" spans="2:6" ht="18" customHeight="1">
      <c r="B17" s="36"/>
      <c r="C17" s="37"/>
      <c r="D17" s="106" t="s">
        <v>729</v>
      </c>
      <c r="E17" s="154"/>
      <c r="F17" s="5"/>
    </row>
    <row r="18" spans="2:6" ht="18" customHeight="1">
      <c r="B18" s="36"/>
      <c r="C18" s="37"/>
      <c r="D18" s="14" t="s">
        <v>730</v>
      </c>
      <c r="E18" s="9"/>
    </row>
    <row r="19" spans="2:6" ht="18" customHeight="1">
      <c r="B19" s="36"/>
      <c r="C19" s="37"/>
      <c r="D19" s="62" t="s">
        <v>731</v>
      </c>
      <c r="E19" s="9"/>
    </row>
    <row r="20" spans="2:6" ht="18" customHeight="1">
      <c r="B20" s="287" t="s">
        <v>1</v>
      </c>
      <c r="C20" s="288"/>
      <c r="D20" s="105" t="s">
        <v>283</v>
      </c>
      <c r="E20" s="7"/>
    </row>
    <row r="21" spans="2:6" ht="18" customHeight="1">
      <c r="B21" s="36" t="s">
        <v>218</v>
      </c>
      <c r="C21" s="37" t="s">
        <v>61</v>
      </c>
      <c r="D21" s="106" t="s">
        <v>694</v>
      </c>
      <c r="E21" s="9"/>
    </row>
    <row r="22" spans="2:6" ht="18" customHeight="1">
      <c r="B22" s="36" t="s">
        <v>48</v>
      </c>
      <c r="C22" s="37" t="s">
        <v>713</v>
      </c>
      <c r="D22" s="106" t="s">
        <v>732</v>
      </c>
    </row>
    <row r="23" spans="2:6" ht="18" customHeight="1">
      <c r="B23" s="36" t="s">
        <v>365</v>
      </c>
      <c r="C23" s="37" t="s">
        <v>16</v>
      </c>
      <c r="D23" s="106"/>
    </row>
    <row r="24" spans="2:6" ht="18" customHeight="1">
      <c r="B24" s="287" t="s">
        <v>1</v>
      </c>
      <c r="C24" s="288"/>
      <c r="D24" s="105" t="s">
        <v>288</v>
      </c>
    </row>
    <row r="25" spans="2:6" ht="18" customHeight="1">
      <c r="B25" s="36" t="s">
        <v>740</v>
      </c>
      <c r="C25" s="37"/>
      <c r="D25" s="62" t="s">
        <v>734</v>
      </c>
    </row>
    <row r="26" spans="2:6" ht="18" customHeight="1">
      <c r="B26" s="36" t="s">
        <v>733</v>
      </c>
      <c r="C26" s="37"/>
      <c r="D26" s="106" t="s">
        <v>736</v>
      </c>
    </row>
    <row r="27" spans="2:6" ht="18" customHeight="1">
      <c r="B27" s="36"/>
      <c r="C27" s="37"/>
      <c r="D27" s="106" t="s">
        <v>735</v>
      </c>
    </row>
    <row r="28" spans="2:6" ht="18" customHeight="1">
      <c r="B28" s="36"/>
      <c r="C28" s="37"/>
      <c r="D28" s="106" t="s">
        <v>737</v>
      </c>
    </row>
    <row r="29" spans="2:6" ht="18" customHeight="1">
      <c r="B29" s="36"/>
      <c r="C29" s="37"/>
      <c r="D29" s="62" t="s">
        <v>738</v>
      </c>
    </row>
    <row r="30" spans="2:6" ht="18" customHeight="1">
      <c r="B30" s="36"/>
      <c r="C30" s="37"/>
      <c r="D30" s="62" t="s">
        <v>739</v>
      </c>
    </row>
    <row r="31" spans="2:6" ht="18" customHeight="1">
      <c r="B31" s="36"/>
      <c r="C31" s="37"/>
      <c r="D31" s="14"/>
    </row>
    <row r="32" spans="2:6" ht="18" customHeight="1">
      <c r="B32" s="44"/>
      <c r="C32" s="45"/>
      <c r="D32" s="16"/>
    </row>
    <row r="33" spans="2:4" ht="18" customHeight="1">
      <c r="B33" s="44"/>
      <c r="C33" s="45"/>
      <c r="D33" s="16"/>
    </row>
    <row r="34" spans="2:4" ht="18" customHeight="1">
      <c r="B34" s="36"/>
      <c r="C34" s="37"/>
      <c r="D34" s="62"/>
    </row>
    <row r="35" spans="2:4" ht="18" customHeight="1">
      <c r="B35" s="36"/>
      <c r="C35" s="37"/>
      <c r="D35" s="62"/>
    </row>
    <row r="36" spans="2:4" ht="18" customHeight="1">
      <c r="B36" s="305" t="s">
        <v>1</v>
      </c>
      <c r="C36" s="305"/>
      <c r="D36" s="18"/>
    </row>
    <row r="37" spans="2:4" ht="18" customHeight="1">
      <c r="B37" s="36"/>
      <c r="C37" s="37"/>
      <c r="D37" s="62"/>
    </row>
    <row r="38" spans="2:4" ht="18" customHeight="1">
      <c r="B38" s="36"/>
      <c r="C38" s="37"/>
      <c r="D38" s="62"/>
    </row>
    <row r="39" spans="2:4" ht="18" customHeight="1">
      <c r="B39" s="36"/>
      <c r="C39" s="37"/>
      <c r="D39" s="62"/>
    </row>
    <row r="40" spans="2:4" ht="18" customHeight="1">
      <c r="B40" s="36"/>
      <c r="C40" s="37"/>
      <c r="D40" s="62"/>
    </row>
    <row r="41" spans="2:4" ht="18" customHeight="1">
      <c r="B41" s="36"/>
      <c r="C41" s="37"/>
      <c r="D41" s="62"/>
    </row>
    <row r="42" spans="2:4" ht="18" customHeight="1">
      <c r="B42" s="36"/>
      <c r="C42" s="37"/>
      <c r="D42" s="14"/>
    </row>
    <row r="43" spans="2:4" ht="18" customHeight="1">
      <c r="B43" s="44"/>
      <c r="C43" s="45"/>
      <c r="D43" s="16"/>
    </row>
    <row r="44" spans="2:4" ht="18" customHeight="1">
      <c r="B44" s="295"/>
      <c r="C44" s="295"/>
    </row>
    <row r="45" spans="2:4" ht="18" customHeight="1">
      <c r="B45" s="296"/>
      <c r="C45" s="296"/>
    </row>
    <row r="46" spans="2:4" ht="18" customHeight="1">
      <c r="B46" s="296"/>
      <c r="C46" s="296"/>
    </row>
    <row r="47" spans="2:4" ht="18" customHeight="1"/>
  </sheetData>
  <mergeCells count="10">
    <mergeCell ref="C2:D2"/>
    <mergeCell ref="C3:D3"/>
    <mergeCell ref="C4:D4"/>
    <mergeCell ref="B6:C6"/>
    <mergeCell ref="B20:C20"/>
    <mergeCell ref="B36:C36"/>
    <mergeCell ref="B44:C44"/>
    <mergeCell ref="B45:C45"/>
    <mergeCell ref="B46:C46"/>
    <mergeCell ref="B24:C24"/>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229F3-CE06-A641-8F2D-F9D2B558D9B6}">
  <sheetPr codeName="Sheet38">
    <pageSetUpPr fitToPage="1"/>
  </sheetPr>
  <dimension ref="B1:G47"/>
  <sheetViews>
    <sheetView zoomScale="125" zoomScaleNormal="125" workbookViewId="0">
      <selection activeCell="D40" sqref="D40"/>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142</v>
      </c>
      <c r="D2" s="282"/>
      <c r="E2" s="5"/>
    </row>
    <row r="3" spans="2:7" ht="23">
      <c r="B3" s="3" t="s">
        <v>0</v>
      </c>
      <c r="C3" s="303" t="s">
        <v>644</v>
      </c>
      <c r="D3" s="304"/>
      <c r="E3" s="6"/>
      <c r="G3" s="180" t="str">
        <f>HYPERLINK("#目次!A1","目次に戻る")</f>
        <v>目次に戻る</v>
      </c>
    </row>
    <row r="4" spans="2:7" ht="16.5" customHeight="1" thickBot="1">
      <c r="B4" s="1"/>
      <c r="C4" s="285" t="s">
        <v>673</v>
      </c>
      <c r="D4" s="286"/>
      <c r="E4" s="7"/>
    </row>
    <row r="6" spans="2:7" ht="18" customHeight="1">
      <c r="B6" s="287" t="s">
        <v>1</v>
      </c>
      <c r="C6" s="288"/>
      <c r="D6" s="61" t="s">
        <v>656</v>
      </c>
      <c r="E6" s="63"/>
      <c r="F6" s="5"/>
    </row>
    <row r="7" spans="2:7" ht="18" customHeight="1">
      <c r="B7" s="34" t="s">
        <v>426</v>
      </c>
      <c r="C7" s="35" t="s">
        <v>10</v>
      </c>
      <c r="D7" s="12" t="s">
        <v>658</v>
      </c>
      <c r="E7" s="9"/>
    </row>
    <row r="8" spans="2:7" ht="18" customHeight="1">
      <c r="B8" s="32" t="s">
        <v>48</v>
      </c>
      <c r="C8" s="33" t="s">
        <v>280</v>
      </c>
      <c r="D8" s="13" t="s">
        <v>659</v>
      </c>
      <c r="E8" s="10"/>
    </row>
    <row r="9" spans="2:7" ht="18" customHeight="1">
      <c r="B9" s="32" t="s">
        <v>123</v>
      </c>
      <c r="C9" s="33" t="s">
        <v>264</v>
      </c>
      <c r="D9" s="13" t="s">
        <v>660</v>
      </c>
      <c r="E9" s="10"/>
    </row>
    <row r="10" spans="2:7" ht="18" customHeight="1">
      <c r="B10" s="32" t="s">
        <v>7</v>
      </c>
      <c r="C10" s="33" t="s">
        <v>264</v>
      </c>
      <c r="D10" s="13" t="s">
        <v>661</v>
      </c>
      <c r="E10" s="10"/>
    </row>
    <row r="11" spans="2:7" ht="18" customHeight="1">
      <c r="B11" s="32" t="s">
        <v>5</v>
      </c>
      <c r="C11" s="33" t="s">
        <v>11</v>
      </c>
      <c r="D11" s="13" t="s">
        <v>669</v>
      </c>
      <c r="E11" s="10"/>
    </row>
    <row r="12" spans="2:7" ht="18" customHeight="1">
      <c r="B12" s="32" t="s">
        <v>657</v>
      </c>
      <c r="C12" s="33" t="s">
        <v>226</v>
      </c>
      <c r="D12" s="13"/>
      <c r="E12" s="9"/>
    </row>
    <row r="13" spans="2:7" ht="18" customHeight="1">
      <c r="B13" s="287" t="s">
        <v>1</v>
      </c>
      <c r="C13" s="288"/>
      <c r="D13" s="18" t="s">
        <v>674</v>
      </c>
      <c r="E13" s="9"/>
    </row>
    <row r="14" spans="2:7" ht="18" customHeight="1">
      <c r="B14" s="36" t="s">
        <v>21</v>
      </c>
      <c r="C14" s="37" t="s">
        <v>118</v>
      </c>
      <c r="D14" s="14" t="s">
        <v>676</v>
      </c>
      <c r="E14" s="9"/>
    </row>
    <row r="15" spans="2:7" ht="18" customHeight="1">
      <c r="B15" s="36" t="s">
        <v>675</v>
      </c>
      <c r="C15" s="37" t="s">
        <v>118</v>
      </c>
      <c r="D15" s="14" t="s">
        <v>677</v>
      </c>
      <c r="E15" s="9"/>
    </row>
    <row r="16" spans="2:7" ht="18" customHeight="1">
      <c r="B16" s="36" t="s">
        <v>66</v>
      </c>
      <c r="C16" s="37" t="s">
        <v>184</v>
      </c>
      <c r="D16" s="14" t="s">
        <v>678</v>
      </c>
      <c r="E16" s="9"/>
    </row>
    <row r="17" spans="2:6" ht="18" customHeight="1">
      <c r="B17" s="97" t="s">
        <v>1</v>
      </c>
      <c r="C17" s="98"/>
      <c r="D17" s="99" t="s">
        <v>643</v>
      </c>
      <c r="E17" s="7"/>
    </row>
    <row r="18" spans="2:6" ht="18" customHeight="1">
      <c r="B18" s="36" t="s">
        <v>569</v>
      </c>
      <c r="C18" s="37" t="s">
        <v>649</v>
      </c>
      <c r="D18" s="14" t="s">
        <v>650</v>
      </c>
      <c r="E18" s="9"/>
    </row>
    <row r="19" spans="2:6" ht="18" customHeight="1">
      <c r="B19" s="36" t="s">
        <v>48</v>
      </c>
      <c r="C19" s="37" t="s">
        <v>118</v>
      </c>
      <c r="D19" s="14" t="s">
        <v>651</v>
      </c>
      <c r="E19" s="9"/>
    </row>
    <row r="20" spans="2:6" ht="18" customHeight="1">
      <c r="B20" s="36" t="s">
        <v>187</v>
      </c>
      <c r="C20" s="37" t="s">
        <v>189</v>
      </c>
      <c r="D20" s="14" t="s">
        <v>652</v>
      </c>
      <c r="E20" s="7"/>
    </row>
    <row r="21" spans="2:6" ht="18" customHeight="1">
      <c r="B21" s="36" t="s">
        <v>647</v>
      </c>
      <c r="C21" s="37" t="s">
        <v>184</v>
      </c>
      <c r="D21" s="100" t="s">
        <v>653</v>
      </c>
      <c r="E21" s="9"/>
    </row>
    <row r="22" spans="2:6" ht="18" customHeight="1">
      <c r="B22" s="36" t="s">
        <v>648</v>
      </c>
      <c r="C22" s="37" t="s">
        <v>184</v>
      </c>
      <c r="D22" s="14" t="s">
        <v>654</v>
      </c>
      <c r="F22" s="102"/>
    </row>
    <row r="23" spans="2:6" ht="18" customHeight="1">
      <c r="B23" s="36"/>
      <c r="C23" s="37"/>
      <c r="D23" s="100" t="s">
        <v>655</v>
      </c>
    </row>
    <row r="24" spans="2:6" ht="18" customHeight="1">
      <c r="B24" s="97" t="s">
        <v>1</v>
      </c>
      <c r="C24" s="98"/>
      <c r="D24" s="99" t="s">
        <v>645</v>
      </c>
    </row>
    <row r="25" spans="2:6" ht="18" customHeight="1">
      <c r="B25" s="101" t="s">
        <v>73</v>
      </c>
      <c r="C25" s="37" t="s">
        <v>61</v>
      </c>
      <c r="D25" s="100" t="s">
        <v>663</v>
      </c>
    </row>
    <row r="26" spans="2:6" ht="18" customHeight="1">
      <c r="B26" s="36" t="s">
        <v>48</v>
      </c>
      <c r="C26" s="37" t="s">
        <v>35</v>
      </c>
      <c r="D26" s="100" t="s">
        <v>664</v>
      </c>
    </row>
    <row r="27" spans="2:6" ht="18" customHeight="1">
      <c r="B27" s="36" t="s">
        <v>662</v>
      </c>
      <c r="C27" s="37" t="s">
        <v>118</v>
      </c>
      <c r="D27" s="100" t="s">
        <v>665</v>
      </c>
    </row>
    <row r="28" spans="2:6" ht="18" customHeight="1">
      <c r="B28" s="36" t="s">
        <v>181</v>
      </c>
      <c r="C28" s="37" t="s">
        <v>184</v>
      </c>
      <c r="D28" s="100" t="s">
        <v>666</v>
      </c>
    </row>
    <row r="29" spans="2:6" ht="18" customHeight="1">
      <c r="B29" s="36" t="s">
        <v>25</v>
      </c>
      <c r="C29" s="37" t="s">
        <v>61</v>
      </c>
      <c r="D29" s="100" t="s">
        <v>667</v>
      </c>
    </row>
    <row r="30" spans="2:6" ht="18" customHeight="1">
      <c r="B30" s="36" t="s">
        <v>48</v>
      </c>
      <c r="C30" s="37" t="s">
        <v>35</v>
      </c>
      <c r="D30" s="100" t="s">
        <v>668</v>
      </c>
    </row>
    <row r="31" spans="2:6" ht="18" customHeight="1">
      <c r="B31" s="36" t="s">
        <v>60</v>
      </c>
      <c r="C31" s="37" t="s">
        <v>184</v>
      </c>
      <c r="D31" s="100" t="s">
        <v>670</v>
      </c>
    </row>
    <row r="32" spans="2:6" ht="18" customHeight="1">
      <c r="B32" s="36"/>
      <c r="C32" s="37"/>
      <c r="D32" s="100" t="s">
        <v>671</v>
      </c>
    </row>
    <row r="33" spans="2:4" ht="18" customHeight="1">
      <c r="B33" s="36"/>
      <c r="C33" s="37"/>
      <c r="D33" s="100" t="s">
        <v>672</v>
      </c>
    </row>
    <row r="34" spans="2:4" ht="18" customHeight="1">
      <c r="B34" s="305" t="s">
        <v>1</v>
      </c>
      <c r="C34" s="305"/>
      <c r="D34" s="99" t="s">
        <v>646</v>
      </c>
    </row>
    <row r="35" spans="2:4" ht="18" customHeight="1">
      <c r="B35" s="36" t="s">
        <v>679</v>
      </c>
      <c r="C35" s="37" t="s">
        <v>743</v>
      </c>
      <c r="D35" s="100" t="s">
        <v>680</v>
      </c>
    </row>
    <row r="36" spans="2:4" ht="18" customHeight="1">
      <c r="B36" s="36" t="s">
        <v>569</v>
      </c>
      <c r="C36" s="37" t="s">
        <v>17</v>
      </c>
      <c r="D36" s="100" t="s">
        <v>681</v>
      </c>
    </row>
    <row r="37" spans="2:4" ht="18" customHeight="1">
      <c r="B37" s="305" t="s">
        <v>1</v>
      </c>
      <c r="C37" s="305"/>
      <c r="D37" s="99" t="s">
        <v>296</v>
      </c>
    </row>
    <row r="38" spans="2:4" ht="18" customHeight="1">
      <c r="B38" s="36" t="s">
        <v>59</v>
      </c>
      <c r="C38" s="37"/>
      <c r="D38" s="62"/>
    </row>
    <row r="39" spans="2:4" ht="18" customHeight="1">
      <c r="B39" s="36" t="s">
        <v>682</v>
      </c>
      <c r="C39" s="37"/>
      <c r="D39" s="100"/>
    </row>
    <row r="40" spans="2:4" ht="18" customHeight="1">
      <c r="B40" s="36" t="s">
        <v>55</v>
      </c>
      <c r="C40" s="37"/>
      <c r="D40" s="62"/>
    </row>
    <row r="41" spans="2:4" ht="18" customHeight="1">
      <c r="B41" s="36" t="s">
        <v>683</v>
      </c>
      <c r="C41" s="37"/>
      <c r="D41" s="62"/>
    </row>
    <row r="42" spans="2:4" ht="18" customHeight="1">
      <c r="B42" s="36" t="s">
        <v>684</v>
      </c>
      <c r="C42" s="37"/>
      <c r="D42" s="14"/>
    </row>
    <row r="43" spans="2:4" ht="18" customHeight="1">
      <c r="B43" s="44"/>
      <c r="C43" s="45"/>
      <c r="D43" s="16"/>
    </row>
    <row r="44" spans="2:4" ht="18" customHeight="1">
      <c r="B44" s="295"/>
      <c r="C44" s="295"/>
    </row>
    <row r="45" spans="2:4" ht="18" customHeight="1">
      <c r="B45" s="296"/>
      <c r="C45" s="296"/>
    </row>
    <row r="46" spans="2:4" ht="18" customHeight="1">
      <c r="B46" s="296"/>
      <c r="C46" s="296"/>
    </row>
    <row r="47" spans="2:4" ht="18" customHeight="1"/>
  </sheetData>
  <mergeCells count="10">
    <mergeCell ref="C2:D2"/>
    <mergeCell ref="C3:D3"/>
    <mergeCell ref="C4:D4"/>
    <mergeCell ref="B6:C6"/>
    <mergeCell ref="B13:C13"/>
    <mergeCell ref="B34:C34"/>
    <mergeCell ref="B37:C37"/>
    <mergeCell ref="B44:C44"/>
    <mergeCell ref="B45:C45"/>
    <mergeCell ref="B46:C46"/>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E18F6-FAD2-4C42-A757-258BFF219C74}">
  <sheetPr codeName="Sheet2"/>
  <dimension ref="A1:F92"/>
  <sheetViews>
    <sheetView zoomScale="125" zoomScaleNormal="125" workbookViewId="0">
      <selection activeCell="F27" sqref="F27"/>
    </sheetView>
  </sheetViews>
  <sheetFormatPr baseColWidth="10" defaultColWidth="20.83203125" defaultRowHeight="18" customHeight="1"/>
  <cols>
    <col min="2" max="2" width="25.83203125" customWidth="1"/>
    <col min="4" max="4" width="25.83203125" customWidth="1"/>
    <col min="6" max="6" width="25.83203125" customWidth="1"/>
  </cols>
  <sheetData>
    <row r="1" spans="1:6" ht="18" customHeight="1" thickBot="1">
      <c r="A1" s="222" t="s">
        <v>1154</v>
      </c>
      <c r="B1" s="223" t="s">
        <v>1155</v>
      </c>
      <c r="C1" s="222" t="s">
        <v>1154</v>
      </c>
      <c r="D1" s="223" t="s">
        <v>1155</v>
      </c>
      <c r="E1" s="228" t="s">
        <v>1154</v>
      </c>
      <c r="F1" s="229" t="s">
        <v>1155</v>
      </c>
    </row>
    <row r="2" spans="1:6" ht="18" customHeight="1">
      <c r="A2" s="220" t="s">
        <v>1156</v>
      </c>
      <c r="B2" s="221" t="str">
        <f t="shared" ref="B2:B21" si="0">HYPERLINK("#"&amp;A2&amp;"!A1",A2&amp;"へ移動")</f>
        <v>ガトーショコラへ移動</v>
      </c>
      <c r="C2" s="220" t="s">
        <v>1185</v>
      </c>
      <c r="D2" s="230" t="str">
        <f t="shared" ref="D2:D30" si="1">HYPERLINK("#"&amp;C2&amp;"!A1",C2&amp;"へ移動")</f>
        <v>エンゼルチョコケーキへ移動</v>
      </c>
      <c r="E2" s="225"/>
      <c r="F2" s="221" t="str">
        <f t="shared" ref="F2:F29" si="2">HYPERLINK("#"&amp;E2&amp;"!A1",E2&amp;"へ移動")</f>
        <v>へ移動</v>
      </c>
    </row>
    <row r="3" spans="1:6" ht="18" customHeight="1">
      <c r="A3" s="190" t="s">
        <v>1157</v>
      </c>
      <c r="B3" s="191" t="str">
        <f t="shared" si="0"/>
        <v>コンフィチュールへ移動</v>
      </c>
      <c r="C3" s="190" t="s">
        <v>1186</v>
      </c>
      <c r="D3" s="231" t="str">
        <f t="shared" si="1"/>
        <v>タピオカへ移動</v>
      </c>
      <c r="E3" s="226"/>
      <c r="F3" s="191" t="str">
        <f t="shared" si="2"/>
        <v>へ移動</v>
      </c>
    </row>
    <row r="4" spans="1:6" ht="18" customHeight="1">
      <c r="A4" s="190" t="s">
        <v>1158</v>
      </c>
      <c r="B4" s="191" t="str">
        <f t="shared" si="0"/>
        <v>スフレチーズケーキへ移動</v>
      </c>
      <c r="C4" s="190" t="s">
        <v>1187</v>
      </c>
      <c r="D4" s="231" t="str">
        <f t="shared" si="1"/>
        <v>ベイクドチーズへ移動</v>
      </c>
      <c r="E4" s="226"/>
      <c r="F4" s="191" t="str">
        <f t="shared" si="2"/>
        <v>へ移動</v>
      </c>
    </row>
    <row r="5" spans="1:6" ht="18" customHeight="1">
      <c r="A5" s="190" t="s">
        <v>1159</v>
      </c>
      <c r="B5" s="191" t="str">
        <f t="shared" si="0"/>
        <v>カステラへ移動</v>
      </c>
      <c r="C5" s="190" t="s">
        <v>1188</v>
      </c>
      <c r="D5" s="231" t="str">
        <f t="shared" si="1"/>
        <v>ポンデリングへ移動</v>
      </c>
      <c r="E5" s="226"/>
      <c r="F5" s="191" t="str">
        <f t="shared" si="2"/>
        <v>へ移動</v>
      </c>
    </row>
    <row r="6" spans="1:6" ht="18" customHeight="1">
      <c r="A6" s="190" t="s">
        <v>1160</v>
      </c>
      <c r="B6" s="191" t="str">
        <f t="shared" si="0"/>
        <v>ショコラテリーヌへ移動</v>
      </c>
      <c r="C6" s="190" t="s">
        <v>1189</v>
      </c>
      <c r="D6" s="231" t="str">
        <f t="shared" si="1"/>
        <v>フレンチトーストへ移動</v>
      </c>
      <c r="E6" s="226"/>
      <c r="F6" s="191" t="str">
        <f t="shared" si="2"/>
        <v>へ移動</v>
      </c>
    </row>
    <row r="7" spans="1:6" ht="18" customHeight="1">
      <c r="A7" s="190" t="s">
        <v>1161</v>
      </c>
      <c r="B7" s="191" t="str">
        <f t="shared" si="0"/>
        <v>栗のフィナンシェへ移動</v>
      </c>
      <c r="C7" s="190" t="s">
        <v>1190</v>
      </c>
      <c r="D7" s="231" t="str">
        <f t="shared" si="1"/>
        <v>桃のタルトへ移動</v>
      </c>
      <c r="E7" s="226"/>
      <c r="F7" s="191" t="str">
        <f t="shared" si="2"/>
        <v>へ移動</v>
      </c>
    </row>
    <row r="8" spans="1:6" ht="18" customHeight="1">
      <c r="A8" s="190" t="s">
        <v>1162</v>
      </c>
      <c r="B8" s="191" t="str">
        <f t="shared" si="0"/>
        <v>スポンジ2種へ移動</v>
      </c>
      <c r="C8" s="190" t="s">
        <v>1191</v>
      </c>
      <c r="D8" s="231" t="str">
        <f t="shared" si="1"/>
        <v>キャラメルショコラFBへ移動</v>
      </c>
      <c r="E8" s="226"/>
      <c r="F8" s="191" t="str">
        <f t="shared" si="2"/>
        <v>へ移動</v>
      </c>
    </row>
    <row r="9" spans="1:6" ht="18" customHeight="1">
      <c r="A9" s="190" t="s">
        <v>1163</v>
      </c>
      <c r="B9" s="191" t="str">
        <f t="shared" si="0"/>
        <v>プリンへ移動</v>
      </c>
      <c r="C9" s="190" t="s">
        <v>1192</v>
      </c>
      <c r="D9" s="231" t="str">
        <f t="shared" si="1"/>
        <v>エクレアへ移動</v>
      </c>
      <c r="E9" s="226"/>
      <c r="F9" s="191" t="str">
        <f t="shared" si="2"/>
        <v>へ移動</v>
      </c>
    </row>
    <row r="10" spans="1:6" ht="18" customHeight="1">
      <c r="A10" s="190" t="s">
        <v>1164</v>
      </c>
      <c r="B10" s="191" t="str">
        <f t="shared" si="0"/>
        <v>チョコチップクッキーへ移動</v>
      </c>
      <c r="C10" s="190" t="s">
        <v>1193</v>
      </c>
      <c r="D10" s="231" t="str">
        <f t="shared" si="1"/>
        <v>グラサージュ・ショコラへ移動</v>
      </c>
      <c r="E10" s="226"/>
      <c r="F10" s="191" t="str">
        <f t="shared" si="2"/>
        <v>へ移動</v>
      </c>
    </row>
    <row r="11" spans="1:6" ht="18" customHeight="1">
      <c r="A11" s="190" t="s">
        <v>1165</v>
      </c>
      <c r="B11" s="191" t="str">
        <f t="shared" si="0"/>
        <v>ショートケーキへ移動</v>
      </c>
      <c r="C11" s="190" t="s">
        <v>1194</v>
      </c>
      <c r="D11" s="231" t="str">
        <f t="shared" si="1"/>
        <v>杏仁豆腐とライチジュレへ移動</v>
      </c>
      <c r="E11" s="226"/>
      <c r="F11" s="191" t="str">
        <f t="shared" si="2"/>
        <v>へ移動</v>
      </c>
    </row>
    <row r="12" spans="1:6" ht="18" customHeight="1">
      <c r="A12" s="190" t="s">
        <v>1166</v>
      </c>
      <c r="B12" s="191" t="str">
        <f t="shared" si="0"/>
        <v>チョコタルトへ移動</v>
      </c>
      <c r="C12" s="190" t="s">
        <v>1195</v>
      </c>
      <c r="D12" s="231" t="str">
        <f t="shared" si="1"/>
        <v>スイートポテトへ移動</v>
      </c>
      <c r="E12" s="226"/>
      <c r="F12" s="191" t="str">
        <f t="shared" si="2"/>
        <v>へ移動</v>
      </c>
    </row>
    <row r="13" spans="1:6" ht="18" customHeight="1">
      <c r="A13" s="190" t="s">
        <v>1167</v>
      </c>
      <c r="B13" s="191" t="str">
        <f t="shared" si="0"/>
        <v>パウンドケーキへ移動</v>
      </c>
      <c r="C13" s="190" t="s">
        <v>1196</v>
      </c>
      <c r="D13" s="231" t="str">
        <f t="shared" si="1"/>
        <v>レモンタルトへ移動</v>
      </c>
      <c r="E13" s="226"/>
      <c r="F13" s="191" t="str">
        <f t="shared" si="2"/>
        <v>へ移動</v>
      </c>
    </row>
    <row r="14" spans="1:6" ht="18" customHeight="1">
      <c r="A14" s="190" t="s">
        <v>1168</v>
      </c>
      <c r="B14" s="191" t="str">
        <f t="shared" si="0"/>
        <v>パウンドショコラへ移動</v>
      </c>
      <c r="C14" s="190" t="s">
        <v>1200</v>
      </c>
      <c r="D14" s="231" t="str">
        <f t="shared" si="1"/>
        <v>Xmasルージュへ移動</v>
      </c>
      <c r="E14" s="226"/>
      <c r="F14" s="191" t="str">
        <f t="shared" si="2"/>
        <v>へ移動</v>
      </c>
    </row>
    <row r="15" spans="1:6" ht="18" customHeight="1">
      <c r="A15" s="190" t="s">
        <v>1169</v>
      </c>
      <c r="B15" s="191" t="str">
        <f t="shared" si="0"/>
        <v>スフレチーズ改良へ移動</v>
      </c>
      <c r="C15" s="190" t="s">
        <v>1202</v>
      </c>
      <c r="D15" s="231" t="str">
        <f t="shared" si="1"/>
        <v>Xmasムーショコへ移動</v>
      </c>
      <c r="E15" s="226"/>
      <c r="F15" s="191" t="str">
        <f t="shared" si="2"/>
        <v>へ移動</v>
      </c>
    </row>
    <row r="16" spans="1:6" ht="18" customHeight="1">
      <c r="A16" s="190" t="s">
        <v>1170</v>
      </c>
      <c r="B16" s="191" t="str">
        <f t="shared" si="0"/>
        <v>シュークリームへ移動</v>
      </c>
      <c r="C16" s="190" t="s">
        <v>1203</v>
      </c>
      <c r="D16" s="231" t="str">
        <f t="shared" si="1"/>
        <v>Xmasショートへ移動</v>
      </c>
      <c r="E16" s="226"/>
      <c r="F16" s="191" t="str">
        <f t="shared" si="2"/>
        <v>へ移動</v>
      </c>
    </row>
    <row r="17" spans="1:6" ht="18" customHeight="1">
      <c r="A17" s="190" t="s">
        <v>1171</v>
      </c>
      <c r="B17" s="191" t="str">
        <f t="shared" si="0"/>
        <v>3種のサブレへ移動</v>
      </c>
      <c r="C17" s="190" t="s">
        <v>1197</v>
      </c>
      <c r="D17" s="231" t="str">
        <f t="shared" si="1"/>
        <v>ブッシュドノエルへ移動</v>
      </c>
      <c r="E17" s="226"/>
      <c r="F17" s="191" t="str">
        <f t="shared" si="2"/>
        <v>へ移動</v>
      </c>
    </row>
    <row r="18" spans="1:6" ht="18" customHeight="1">
      <c r="A18" s="190" t="s">
        <v>1172</v>
      </c>
      <c r="B18" s="191" t="str">
        <f t="shared" si="0"/>
        <v>抹茶わらびへ移動</v>
      </c>
      <c r="C18" s="190" t="s">
        <v>1198</v>
      </c>
      <c r="D18" s="231" t="str">
        <f t="shared" si="1"/>
        <v>チョコカップへ移動</v>
      </c>
      <c r="E18" s="226"/>
      <c r="F18" s="191" t="str">
        <f t="shared" si="2"/>
        <v>へ移動</v>
      </c>
    </row>
    <row r="19" spans="1:6" ht="18" customHeight="1">
      <c r="A19" s="190" t="s">
        <v>1173</v>
      </c>
      <c r="B19" s="191" t="str">
        <f t="shared" si="0"/>
        <v>チョコブラウニーへ移動</v>
      </c>
      <c r="C19" s="224"/>
      <c r="D19" s="231" t="str">
        <f t="shared" si="1"/>
        <v>へ移動</v>
      </c>
      <c r="E19" s="226"/>
      <c r="F19" s="191" t="str">
        <f t="shared" si="2"/>
        <v>へ移動</v>
      </c>
    </row>
    <row r="20" spans="1:6" ht="18" customHeight="1">
      <c r="A20" s="190" t="s">
        <v>1174</v>
      </c>
      <c r="B20" s="191" t="str">
        <f t="shared" si="0"/>
        <v>ナポリタンへ移動</v>
      </c>
      <c r="C20" s="190"/>
      <c r="D20" s="231" t="str">
        <f t="shared" si="1"/>
        <v>へ移動</v>
      </c>
      <c r="E20" s="226"/>
      <c r="F20" s="191" t="str">
        <f t="shared" si="2"/>
        <v>へ移動</v>
      </c>
    </row>
    <row r="21" spans="1:6" ht="18" customHeight="1">
      <c r="A21" s="190" t="s">
        <v>1175</v>
      </c>
      <c r="B21" s="191" t="str">
        <f t="shared" si="0"/>
        <v>チキン南蛮へ移動</v>
      </c>
      <c r="C21" s="190"/>
      <c r="D21" s="231" t="str">
        <f t="shared" si="1"/>
        <v>へ移動</v>
      </c>
      <c r="E21" s="226"/>
      <c r="F21" s="191" t="str">
        <f t="shared" si="2"/>
        <v>へ移動</v>
      </c>
    </row>
    <row r="22" spans="1:6" ht="18" customHeight="1">
      <c r="A22" s="220" t="s">
        <v>1176</v>
      </c>
      <c r="B22" s="221" t="str">
        <f>HYPERLINK("#"&amp;A22&amp;"!A1",A22&amp;"へ移動")</f>
        <v>抹茶のティラミスへ移動</v>
      </c>
      <c r="C22" s="190"/>
      <c r="D22" s="231" t="str">
        <f t="shared" si="1"/>
        <v>へ移動</v>
      </c>
      <c r="E22" s="226"/>
      <c r="F22" s="191" t="str">
        <f t="shared" si="2"/>
        <v>へ移動</v>
      </c>
    </row>
    <row r="23" spans="1:6" ht="18" customHeight="1">
      <c r="A23" s="190" t="s">
        <v>1177</v>
      </c>
      <c r="B23" s="191" t="str">
        <f t="shared" ref="B23:B30" si="3">HYPERLINK("#"&amp;A23&amp;"!A1",A23&amp;"へ移動")</f>
        <v>パンナコッタへ移動</v>
      </c>
      <c r="C23" s="190"/>
      <c r="D23" s="231" t="str">
        <f t="shared" si="1"/>
        <v>へ移動</v>
      </c>
      <c r="E23" s="226"/>
      <c r="F23" s="191" t="str">
        <f t="shared" si="2"/>
        <v>へ移動</v>
      </c>
    </row>
    <row r="24" spans="1:6" ht="18" customHeight="1">
      <c r="A24" s="190" t="s">
        <v>1178</v>
      </c>
      <c r="B24" s="191" t="str">
        <f t="shared" si="3"/>
        <v>フルーツタルトへ移動</v>
      </c>
      <c r="C24" s="190"/>
      <c r="D24" s="231" t="str">
        <f t="shared" si="1"/>
        <v>へ移動</v>
      </c>
      <c r="E24" s="226"/>
      <c r="F24" s="191" t="str">
        <f t="shared" si="2"/>
        <v>へ移動</v>
      </c>
    </row>
    <row r="25" spans="1:6" ht="18" customHeight="1">
      <c r="A25" s="190" t="s">
        <v>1179</v>
      </c>
      <c r="B25" s="191" t="str">
        <f t="shared" si="3"/>
        <v>フロランタンへ移動</v>
      </c>
      <c r="C25" s="190"/>
      <c r="D25" s="231" t="str">
        <f t="shared" si="1"/>
        <v>へ移動</v>
      </c>
      <c r="E25" s="226"/>
      <c r="F25" s="191" t="str">
        <f t="shared" si="2"/>
        <v>へ移動</v>
      </c>
    </row>
    <row r="26" spans="1:6" ht="18" customHeight="1">
      <c r="A26" s="190" t="s">
        <v>1180</v>
      </c>
      <c r="B26" s="191" t="str">
        <f t="shared" si="3"/>
        <v>ロールケーキへ移動</v>
      </c>
      <c r="C26" s="190"/>
      <c r="D26" s="191" t="str">
        <f t="shared" si="1"/>
        <v>へ移動</v>
      </c>
      <c r="E26" s="226"/>
      <c r="F26" s="191" t="str">
        <f t="shared" si="2"/>
        <v>へ移動</v>
      </c>
    </row>
    <row r="27" spans="1:6" ht="18" customHeight="1">
      <c r="A27" s="190" t="s">
        <v>1181</v>
      </c>
      <c r="B27" s="191" t="str">
        <f t="shared" si="3"/>
        <v>ラズベリーレアチーズへ移動</v>
      </c>
      <c r="C27" s="190"/>
      <c r="D27" s="191" t="str">
        <f t="shared" si="1"/>
        <v>へ移動</v>
      </c>
      <c r="E27" s="226" t="s">
        <v>1500</v>
      </c>
      <c r="F27" s="191" t="str">
        <f t="shared" si="2"/>
        <v>使い方①へ移動</v>
      </c>
    </row>
    <row r="28" spans="1:6" ht="18" customHeight="1">
      <c r="A28" s="190" t="s">
        <v>1182</v>
      </c>
      <c r="B28" s="191" t="str">
        <f t="shared" si="3"/>
        <v>シューラスクへ移動</v>
      </c>
      <c r="C28" s="190"/>
      <c r="D28" s="191" t="str">
        <f t="shared" si="1"/>
        <v>へ移動</v>
      </c>
      <c r="E28" s="226" t="s">
        <v>1501</v>
      </c>
      <c r="F28" s="191" t="str">
        <f t="shared" si="2"/>
        <v>使い方②へ移動</v>
      </c>
    </row>
    <row r="29" spans="1:6" ht="18" customHeight="1">
      <c r="A29" s="190" t="s">
        <v>1183</v>
      </c>
      <c r="B29" s="191" t="str">
        <f t="shared" si="3"/>
        <v>フォンダンショコラへ移動</v>
      </c>
      <c r="C29" s="190"/>
      <c r="D29" s="191" t="str">
        <f t="shared" si="1"/>
        <v>へ移動</v>
      </c>
      <c r="E29" s="226" t="s">
        <v>1455</v>
      </c>
      <c r="F29" s="191" t="str">
        <f t="shared" si="2"/>
        <v>分量計算へ移動</v>
      </c>
    </row>
    <row r="30" spans="1:6" ht="18" customHeight="1" thickBot="1">
      <c r="A30" s="192" t="s">
        <v>1184</v>
      </c>
      <c r="B30" s="193" t="str">
        <f t="shared" si="3"/>
        <v>モンブランへ移動</v>
      </c>
      <c r="C30" s="192"/>
      <c r="D30" s="193" t="str">
        <f t="shared" si="1"/>
        <v>へ移動</v>
      </c>
      <c r="E30" s="227" t="s">
        <v>1199</v>
      </c>
      <c r="F30" s="193" t="str">
        <f t="shared" ref="F30" si="4">HYPERLINK("#"&amp;E30&amp;"!A1",E30&amp;"へ移動")</f>
        <v>保存用へ移動</v>
      </c>
    </row>
    <row r="31" spans="1:6" ht="18" customHeight="1" thickBot="1">
      <c r="D31" s="180"/>
      <c r="E31" s="180"/>
    </row>
    <row r="32" spans="1:6" ht="18" customHeight="1" thickBot="1">
      <c r="A32" s="222" t="s">
        <v>1154</v>
      </c>
      <c r="B32" s="223" t="s">
        <v>1155</v>
      </c>
      <c r="C32" s="222" t="s">
        <v>1154</v>
      </c>
      <c r="D32" s="223" t="s">
        <v>1155</v>
      </c>
      <c r="E32" s="228" t="s">
        <v>1154</v>
      </c>
      <c r="F32" s="229" t="s">
        <v>1155</v>
      </c>
    </row>
    <row r="33" spans="1:6" ht="18" customHeight="1">
      <c r="A33" s="220"/>
      <c r="B33" s="221" t="str">
        <f t="shared" ref="B33:B52" si="5">HYPERLINK("#"&amp;A33&amp;"!A1",A33&amp;"へ移動")</f>
        <v>へ移動</v>
      </c>
      <c r="C33" s="220"/>
      <c r="D33" s="221" t="str">
        <f t="shared" ref="D33:D61" si="6">HYPERLINK("#"&amp;C33&amp;"!A1",C33&amp;"へ移動")</f>
        <v>へ移動</v>
      </c>
      <c r="E33" s="225"/>
      <c r="F33" s="221" t="str">
        <f t="shared" ref="F33:F61" si="7">HYPERLINK("#"&amp;E33&amp;"!A1",E33&amp;"へ移動")</f>
        <v>へ移動</v>
      </c>
    </row>
    <row r="34" spans="1:6" ht="18" customHeight="1">
      <c r="A34" s="190"/>
      <c r="B34" s="191" t="str">
        <f t="shared" si="5"/>
        <v>へ移動</v>
      </c>
      <c r="C34" s="190"/>
      <c r="D34" s="191" t="str">
        <f t="shared" si="6"/>
        <v>へ移動</v>
      </c>
      <c r="E34" s="233"/>
      <c r="F34" s="191" t="str">
        <f t="shared" si="7"/>
        <v>へ移動</v>
      </c>
    </row>
    <row r="35" spans="1:6" ht="18" customHeight="1">
      <c r="A35" s="190"/>
      <c r="B35" s="191" t="str">
        <f t="shared" si="5"/>
        <v>へ移動</v>
      </c>
      <c r="C35" s="190"/>
      <c r="D35" s="191" t="str">
        <f t="shared" si="6"/>
        <v>へ移動</v>
      </c>
      <c r="E35" s="226"/>
      <c r="F35" s="191" t="str">
        <f t="shared" si="7"/>
        <v>へ移動</v>
      </c>
    </row>
    <row r="36" spans="1:6" ht="18" customHeight="1">
      <c r="A36" s="190"/>
      <c r="B36" s="191" t="str">
        <f t="shared" si="5"/>
        <v>へ移動</v>
      </c>
      <c r="C36" s="190"/>
      <c r="D36" s="191" t="str">
        <f t="shared" si="6"/>
        <v>へ移動</v>
      </c>
      <c r="E36" s="226"/>
      <c r="F36" s="191" t="str">
        <f t="shared" si="7"/>
        <v>へ移動</v>
      </c>
    </row>
    <row r="37" spans="1:6" ht="18" customHeight="1">
      <c r="A37" s="190"/>
      <c r="B37" s="191" t="str">
        <f t="shared" si="5"/>
        <v>へ移動</v>
      </c>
      <c r="C37" s="190"/>
      <c r="D37" s="191" t="str">
        <f t="shared" si="6"/>
        <v>へ移動</v>
      </c>
      <c r="E37" s="226"/>
      <c r="F37" s="191" t="str">
        <f t="shared" si="7"/>
        <v>へ移動</v>
      </c>
    </row>
    <row r="38" spans="1:6" ht="18" customHeight="1">
      <c r="A38" s="190"/>
      <c r="B38" s="191" t="str">
        <f t="shared" si="5"/>
        <v>へ移動</v>
      </c>
      <c r="C38" s="190"/>
      <c r="D38" s="191" t="str">
        <f t="shared" si="6"/>
        <v>へ移動</v>
      </c>
      <c r="E38" s="226"/>
      <c r="F38" s="191" t="str">
        <f t="shared" si="7"/>
        <v>へ移動</v>
      </c>
    </row>
    <row r="39" spans="1:6" ht="18" customHeight="1">
      <c r="A39" s="190"/>
      <c r="B39" s="191" t="str">
        <f t="shared" si="5"/>
        <v>へ移動</v>
      </c>
      <c r="C39" s="190"/>
      <c r="D39" s="191" t="str">
        <f t="shared" si="6"/>
        <v>へ移動</v>
      </c>
      <c r="E39" s="226"/>
      <c r="F39" s="191" t="str">
        <f t="shared" si="7"/>
        <v>へ移動</v>
      </c>
    </row>
    <row r="40" spans="1:6" ht="18" customHeight="1">
      <c r="A40" s="190"/>
      <c r="B40" s="191" t="str">
        <f t="shared" si="5"/>
        <v>へ移動</v>
      </c>
      <c r="C40" s="190"/>
      <c r="D40" s="191" t="str">
        <f t="shared" si="6"/>
        <v>へ移動</v>
      </c>
      <c r="E40" s="226"/>
      <c r="F40" s="191" t="str">
        <f t="shared" si="7"/>
        <v>へ移動</v>
      </c>
    </row>
    <row r="41" spans="1:6" ht="18" customHeight="1">
      <c r="A41" s="190"/>
      <c r="B41" s="191" t="str">
        <f t="shared" si="5"/>
        <v>へ移動</v>
      </c>
      <c r="C41" s="190"/>
      <c r="D41" s="191" t="str">
        <f t="shared" si="6"/>
        <v>へ移動</v>
      </c>
      <c r="E41" s="226"/>
      <c r="F41" s="191" t="str">
        <f t="shared" si="7"/>
        <v>へ移動</v>
      </c>
    </row>
    <row r="42" spans="1:6" ht="18" customHeight="1">
      <c r="A42" s="190"/>
      <c r="B42" s="191" t="str">
        <f t="shared" si="5"/>
        <v>へ移動</v>
      </c>
      <c r="C42" s="190"/>
      <c r="D42" s="191" t="str">
        <f t="shared" si="6"/>
        <v>へ移動</v>
      </c>
      <c r="E42" s="226"/>
      <c r="F42" s="191" t="str">
        <f t="shared" si="7"/>
        <v>へ移動</v>
      </c>
    </row>
    <row r="43" spans="1:6" ht="18" customHeight="1">
      <c r="A43" s="190"/>
      <c r="B43" s="191" t="str">
        <f t="shared" si="5"/>
        <v>へ移動</v>
      </c>
      <c r="C43" s="190"/>
      <c r="D43" s="191" t="str">
        <f t="shared" si="6"/>
        <v>へ移動</v>
      </c>
      <c r="E43" s="226"/>
      <c r="F43" s="191" t="str">
        <f t="shared" si="7"/>
        <v>へ移動</v>
      </c>
    </row>
    <row r="44" spans="1:6" ht="18" customHeight="1">
      <c r="A44" s="190"/>
      <c r="B44" s="191" t="str">
        <f t="shared" si="5"/>
        <v>へ移動</v>
      </c>
      <c r="C44" s="190"/>
      <c r="D44" s="191" t="str">
        <f t="shared" si="6"/>
        <v>へ移動</v>
      </c>
      <c r="E44" s="226"/>
      <c r="F44" s="191" t="str">
        <f t="shared" si="7"/>
        <v>へ移動</v>
      </c>
    </row>
    <row r="45" spans="1:6" ht="18" customHeight="1">
      <c r="A45" s="190"/>
      <c r="B45" s="191" t="str">
        <f t="shared" si="5"/>
        <v>へ移動</v>
      </c>
      <c r="C45" s="190"/>
      <c r="D45" s="191" t="str">
        <f t="shared" si="6"/>
        <v>へ移動</v>
      </c>
      <c r="E45" s="226"/>
      <c r="F45" s="191" t="str">
        <f t="shared" si="7"/>
        <v>へ移動</v>
      </c>
    </row>
    <row r="46" spans="1:6" ht="18" customHeight="1">
      <c r="A46" s="190"/>
      <c r="B46" s="191" t="str">
        <f t="shared" si="5"/>
        <v>へ移動</v>
      </c>
      <c r="C46" s="190"/>
      <c r="D46" s="191" t="str">
        <f t="shared" si="6"/>
        <v>へ移動</v>
      </c>
      <c r="E46" s="226"/>
      <c r="F46" s="191" t="str">
        <f t="shared" si="7"/>
        <v>へ移動</v>
      </c>
    </row>
    <row r="47" spans="1:6" ht="18" customHeight="1">
      <c r="A47" s="190"/>
      <c r="B47" s="191" t="str">
        <f t="shared" si="5"/>
        <v>へ移動</v>
      </c>
      <c r="C47" s="190"/>
      <c r="D47" s="191" t="str">
        <f t="shared" si="6"/>
        <v>へ移動</v>
      </c>
      <c r="E47" s="226"/>
      <c r="F47" s="191" t="str">
        <f t="shared" si="7"/>
        <v>へ移動</v>
      </c>
    </row>
    <row r="48" spans="1:6" ht="18" customHeight="1">
      <c r="A48" s="190"/>
      <c r="B48" s="191" t="str">
        <f t="shared" si="5"/>
        <v>へ移動</v>
      </c>
      <c r="C48" s="190"/>
      <c r="D48" s="191" t="str">
        <f t="shared" si="6"/>
        <v>へ移動</v>
      </c>
      <c r="E48" s="226"/>
      <c r="F48" s="191" t="str">
        <f t="shared" si="7"/>
        <v>へ移動</v>
      </c>
    </row>
    <row r="49" spans="1:6" ht="18" customHeight="1">
      <c r="A49" s="190"/>
      <c r="B49" s="191" t="str">
        <f t="shared" si="5"/>
        <v>へ移動</v>
      </c>
      <c r="C49" s="190"/>
      <c r="D49" s="191" t="str">
        <f t="shared" si="6"/>
        <v>へ移動</v>
      </c>
      <c r="E49" s="226"/>
      <c r="F49" s="191" t="str">
        <f t="shared" si="7"/>
        <v>へ移動</v>
      </c>
    </row>
    <row r="50" spans="1:6" ht="18" customHeight="1">
      <c r="A50" s="190"/>
      <c r="B50" s="191" t="str">
        <f t="shared" si="5"/>
        <v>へ移動</v>
      </c>
      <c r="C50" s="224"/>
      <c r="D50" s="191" t="str">
        <f t="shared" si="6"/>
        <v>へ移動</v>
      </c>
      <c r="E50" s="226"/>
      <c r="F50" s="191" t="str">
        <f t="shared" si="7"/>
        <v>へ移動</v>
      </c>
    </row>
    <row r="51" spans="1:6" ht="18" customHeight="1">
      <c r="A51" s="190"/>
      <c r="B51" s="191" t="str">
        <f t="shared" si="5"/>
        <v>へ移動</v>
      </c>
      <c r="C51" s="190"/>
      <c r="D51" s="191" t="str">
        <f t="shared" si="6"/>
        <v>へ移動</v>
      </c>
      <c r="E51" s="226"/>
      <c r="F51" s="191" t="str">
        <f t="shared" si="7"/>
        <v>へ移動</v>
      </c>
    </row>
    <row r="52" spans="1:6" ht="18" customHeight="1">
      <c r="A52" s="190"/>
      <c r="B52" s="191" t="str">
        <f t="shared" si="5"/>
        <v>へ移動</v>
      </c>
      <c r="C52" s="190"/>
      <c r="D52" s="191" t="str">
        <f t="shared" si="6"/>
        <v>へ移動</v>
      </c>
      <c r="E52" s="226"/>
      <c r="F52" s="191" t="str">
        <f t="shared" si="7"/>
        <v>へ移動</v>
      </c>
    </row>
    <row r="53" spans="1:6" ht="18" customHeight="1">
      <c r="A53" s="220"/>
      <c r="B53" s="221" t="str">
        <f>HYPERLINK("#"&amp;A53&amp;"!A1",A53&amp;"へ移動")</f>
        <v>へ移動</v>
      </c>
      <c r="C53" s="190"/>
      <c r="D53" s="191" t="str">
        <f t="shared" si="6"/>
        <v>へ移動</v>
      </c>
      <c r="E53" s="226"/>
      <c r="F53" s="191" t="str">
        <f t="shared" si="7"/>
        <v>へ移動</v>
      </c>
    </row>
    <row r="54" spans="1:6" ht="18" customHeight="1">
      <c r="A54" s="190"/>
      <c r="B54" s="191" t="str">
        <f t="shared" ref="B54:B61" si="8">HYPERLINK("#"&amp;A54&amp;"!A1",A54&amp;"へ移動")</f>
        <v>へ移動</v>
      </c>
      <c r="C54" s="190"/>
      <c r="D54" s="191" t="str">
        <f t="shared" si="6"/>
        <v>へ移動</v>
      </c>
      <c r="E54" s="226"/>
      <c r="F54" s="191" t="str">
        <f t="shared" si="7"/>
        <v>へ移動</v>
      </c>
    </row>
    <row r="55" spans="1:6" ht="18" customHeight="1">
      <c r="A55" s="190"/>
      <c r="B55" s="191" t="str">
        <f t="shared" si="8"/>
        <v>へ移動</v>
      </c>
      <c r="C55" s="190"/>
      <c r="D55" s="191" t="str">
        <f t="shared" si="6"/>
        <v>へ移動</v>
      </c>
      <c r="E55" s="226"/>
      <c r="F55" s="191" t="str">
        <f t="shared" si="7"/>
        <v>へ移動</v>
      </c>
    </row>
    <row r="56" spans="1:6" ht="18" customHeight="1">
      <c r="A56" s="190"/>
      <c r="B56" s="191" t="str">
        <f t="shared" si="8"/>
        <v>へ移動</v>
      </c>
      <c r="C56" s="190"/>
      <c r="D56" s="191" t="str">
        <f t="shared" si="6"/>
        <v>へ移動</v>
      </c>
      <c r="E56" s="226"/>
      <c r="F56" s="191" t="str">
        <f t="shared" si="7"/>
        <v>へ移動</v>
      </c>
    </row>
    <row r="57" spans="1:6" ht="18" customHeight="1">
      <c r="A57" s="190"/>
      <c r="B57" s="191" t="str">
        <f t="shared" si="8"/>
        <v>へ移動</v>
      </c>
      <c r="C57" s="190"/>
      <c r="D57" s="191" t="str">
        <f t="shared" si="6"/>
        <v>へ移動</v>
      </c>
      <c r="E57" s="226"/>
      <c r="F57" s="191" t="str">
        <f t="shared" si="7"/>
        <v>へ移動</v>
      </c>
    </row>
    <row r="58" spans="1:6" ht="18" customHeight="1">
      <c r="A58" s="190"/>
      <c r="B58" s="191" t="str">
        <f t="shared" si="8"/>
        <v>へ移動</v>
      </c>
      <c r="C58" s="190"/>
      <c r="D58" s="191" t="str">
        <f t="shared" si="6"/>
        <v>へ移動</v>
      </c>
      <c r="E58" s="226" t="s">
        <v>1500</v>
      </c>
      <c r="F58" s="191" t="str">
        <f t="shared" si="7"/>
        <v>使い方①へ移動</v>
      </c>
    </row>
    <row r="59" spans="1:6" ht="18" customHeight="1">
      <c r="A59" s="190"/>
      <c r="B59" s="191" t="str">
        <f t="shared" si="8"/>
        <v>へ移動</v>
      </c>
      <c r="C59" s="190"/>
      <c r="D59" s="191" t="str">
        <f t="shared" si="6"/>
        <v>へ移動</v>
      </c>
      <c r="E59" s="226" t="s">
        <v>1501</v>
      </c>
      <c r="F59" s="191" t="str">
        <f t="shared" si="7"/>
        <v>使い方②へ移動</v>
      </c>
    </row>
    <row r="60" spans="1:6" ht="18" customHeight="1">
      <c r="A60" s="190"/>
      <c r="B60" s="191" t="str">
        <f t="shared" si="8"/>
        <v>へ移動</v>
      </c>
      <c r="C60" s="190"/>
      <c r="D60" s="191" t="str">
        <f t="shared" si="6"/>
        <v>へ移動</v>
      </c>
      <c r="E60" s="226" t="s">
        <v>1455</v>
      </c>
      <c r="F60" s="191" t="str">
        <f t="shared" si="7"/>
        <v>分量計算へ移動</v>
      </c>
    </row>
    <row r="61" spans="1:6" ht="18" customHeight="1" thickBot="1">
      <c r="A61" s="192"/>
      <c r="B61" s="193" t="str">
        <f t="shared" si="8"/>
        <v>へ移動</v>
      </c>
      <c r="C61" s="192"/>
      <c r="D61" s="193" t="str">
        <f t="shared" si="6"/>
        <v>へ移動</v>
      </c>
      <c r="E61" s="227" t="s">
        <v>1199</v>
      </c>
      <c r="F61" s="193" t="str">
        <f t="shared" si="7"/>
        <v>保存用へ移動</v>
      </c>
    </row>
    <row r="62" spans="1:6" ht="18" customHeight="1" thickBot="1">
      <c r="E62" s="180"/>
    </row>
    <row r="63" spans="1:6" ht="18" customHeight="1" thickBot="1">
      <c r="A63" s="222" t="s">
        <v>1154</v>
      </c>
      <c r="B63" s="223" t="s">
        <v>1155</v>
      </c>
      <c r="C63" s="222" t="s">
        <v>1154</v>
      </c>
      <c r="D63" s="223" t="s">
        <v>1155</v>
      </c>
      <c r="E63" s="228" t="s">
        <v>1154</v>
      </c>
      <c r="F63" s="229" t="s">
        <v>1155</v>
      </c>
    </row>
    <row r="64" spans="1:6" ht="18" customHeight="1">
      <c r="A64" s="220"/>
      <c r="B64" s="221" t="str">
        <f t="shared" ref="B64:B83" si="9">HYPERLINK("#"&amp;A64&amp;"!A1",A64&amp;"へ移動")</f>
        <v>へ移動</v>
      </c>
      <c r="C64" s="220"/>
      <c r="D64" s="221" t="str">
        <f t="shared" ref="D64:D92" si="10">HYPERLINK("#"&amp;C64&amp;"!A1",C64&amp;"へ移動")</f>
        <v>へ移動</v>
      </c>
      <c r="E64" s="225"/>
      <c r="F64" s="221" t="str">
        <f t="shared" ref="F64:F92" si="11">HYPERLINK("#"&amp;E64&amp;"!A1",E64&amp;"へ移動")</f>
        <v>へ移動</v>
      </c>
    </row>
    <row r="65" spans="1:6" ht="18" customHeight="1">
      <c r="A65" s="190"/>
      <c r="B65" s="191" t="str">
        <f t="shared" si="9"/>
        <v>へ移動</v>
      </c>
      <c r="C65" s="190"/>
      <c r="D65" s="191" t="str">
        <f t="shared" si="10"/>
        <v>へ移動</v>
      </c>
      <c r="E65" s="226"/>
      <c r="F65" s="191" t="str">
        <f t="shared" si="11"/>
        <v>へ移動</v>
      </c>
    </row>
    <row r="66" spans="1:6" ht="18" customHeight="1">
      <c r="A66" s="190"/>
      <c r="B66" s="191" t="str">
        <f t="shared" si="9"/>
        <v>へ移動</v>
      </c>
      <c r="C66" s="190"/>
      <c r="D66" s="191" t="str">
        <f t="shared" si="10"/>
        <v>へ移動</v>
      </c>
      <c r="E66" s="226"/>
      <c r="F66" s="191" t="str">
        <f t="shared" si="11"/>
        <v>へ移動</v>
      </c>
    </row>
    <row r="67" spans="1:6" ht="18" customHeight="1">
      <c r="A67" s="190"/>
      <c r="B67" s="191" t="str">
        <f t="shared" si="9"/>
        <v>へ移動</v>
      </c>
      <c r="C67" s="190"/>
      <c r="D67" s="191" t="str">
        <f t="shared" si="10"/>
        <v>へ移動</v>
      </c>
      <c r="E67" s="226"/>
      <c r="F67" s="191" t="str">
        <f t="shared" si="11"/>
        <v>へ移動</v>
      </c>
    </row>
    <row r="68" spans="1:6" ht="18" customHeight="1">
      <c r="A68" s="190"/>
      <c r="B68" s="191" t="str">
        <f t="shared" si="9"/>
        <v>へ移動</v>
      </c>
      <c r="C68" s="190"/>
      <c r="D68" s="191" t="str">
        <f t="shared" si="10"/>
        <v>へ移動</v>
      </c>
      <c r="E68" s="226"/>
      <c r="F68" s="191" t="str">
        <f t="shared" si="11"/>
        <v>へ移動</v>
      </c>
    </row>
    <row r="69" spans="1:6" ht="18" customHeight="1">
      <c r="A69" s="190"/>
      <c r="B69" s="191" t="str">
        <f t="shared" si="9"/>
        <v>へ移動</v>
      </c>
      <c r="C69" s="190"/>
      <c r="D69" s="191" t="str">
        <f t="shared" si="10"/>
        <v>へ移動</v>
      </c>
      <c r="E69" s="226"/>
      <c r="F69" s="191" t="str">
        <f t="shared" si="11"/>
        <v>へ移動</v>
      </c>
    </row>
    <row r="70" spans="1:6" ht="18" customHeight="1">
      <c r="A70" s="190"/>
      <c r="B70" s="191" t="str">
        <f t="shared" si="9"/>
        <v>へ移動</v>
      </c>
      <c r="C70" s="190"/>
      <c r="D70" s="191" t="str">
        <f t="shared" si="10"/>
        <v>へ移動</v>
      </c>
      <c r="E70" s="226"/>
      <c r="F70" s="191" t="str">
        <f t="shared" si="11"/>
        <v>へ移動</v>
      </c>
    </row>
    <row r="71" spans="1:6" ht="18" customHeight="1">
      <c r="A71" s="190"/>
      <c r="B71" s="191" t="str">
        <f t="shared" si="9"/>
        <v>へ移動</v>
      </c>
      <c r="C71" s="190"/>
      <c r="D71" s="191" t="str">
        <f t="shared" si="10"/>
        <v>へ移動</v>
      </c>
      <c r="E71" s="226"/>
      <c r="F71" s="191" t="str">
        <f t="shared" si="11"/>
        <v>へ移動</v>
      </c>
    </row>
    <row r="72" spans="1:6" ht="18" customHeight="1">
      <c r="A72" s="190"/>
      <c r="B72" s="191" t="str">
        <f t="shared" si="9"/>
        <v>へ移動</v>
      </c>
      <c r="C72" s="190"/>
      <c r="D72" s="191" t="str">
        <f t="shared" si="10"/>
        <v>へ移動</v>
      </c>
      <c r="E72" s="226"/>
      <c r="F72" s="191" t="str">
        <f t="shared" si="11"/>
        <v>へ移動</v>
      </c>
    </row>
    <row r="73" spans="1:6" ht="18" customHeight="1">
      <c r="A73" s="190"/>
      <c r="B73" s="191" t="str">
        <f t="shared" si="9"/>
        <v>へ移動</v>
      </c>
      <c r="C73" s="190"/>
      <c r="D73" s="191" t="str">
        <f t="shared" si="10"/>
        <v>へ移動</v>
      </c>
      <c r="E73" s="226"/>
      <c r="F73" s="191" t="str">
        <f t="shared" si="11"/>
        <v>へ移動</v>
      </c>
    </row>
    <row r="74" spans="1:6" ht="18" customHeight="1">
      <c r="A74" s="190"/>
      <c r="B74" s="191" t="str">
        <f t="shared" si="9"/>
        <v>へ移動</v>
      </c>
      <c r="C74" s="190"/>
      <c r="D74" s="191" t="str">
        <f t="shared" si="10"/>
        <v>へ移動</v>
      </c>
      <c r="E74" s="226"/>
      <c r="F74" s="191" t="str">
        <f t="shared" si="11"/>
        <v>へ移動</v>
      </c>
    </row>
    <row r="75" spans="1:6" ht="18" customHeight="1">
      <c r="A75" s="190"/>
      <c r="B75" s="191" t="str">
        <f t="shared" si="9"/>
        <v>へ移動</v>
      </c>
      <c r="C75" s="190"/>
      <c r="D75" s="191" t="str">
        <f t="shared" si="10"/>
        <v>へ移動</v>
      </c>
      <c r="E75" s="226"/>
      <c r="F75" s="191" t="str">
        <f t="shared" si="11"/>
        <v>へ移動</v>
      </c>
    </row>
    <row r="76" spans="1:6" ht="18" customHeight="1">
      <c r="A76" s="190"/>
      <c r="B76" s="191" t="str">
        <f t="shared" si="9"/>
        <v>へ移動</v>
      </c>
      <c r="C76" s="190"/>
      <c r="D76" s="191" t="str">
        <f t="shared" si="10"/>
        <v>へ移動</v>
      </c>
      <c r="E76" s="226"/>
      <c r="F76" s="191" t="str">
        <f t="shared" si="11"/>
        <v>へ移動</v>
      </c>
    </row>
    <row r="77" spans="1:6" ht="18" customHeight="1">
      <c r="A77" s="190"/>
      <c r="B77" s="191" t="str">
        <f t="shared" si="9"/>
        <v>へ移動</v>
      </c>
      <c r="C77" s="190"/>
      <c r="D77" s="191" t="str">
        <f t="shared" si="10"/>
        <v>へ移動</v>
      </c>
      <c r="E77" s="226"/>
      <c r="F77" s="191" t="str">
        <f t="shared" si="11"/>
        <v>へ移動</v>
      </c>
    </row>
    <row r="78" spans="1:6" ht="18" customHeight="1">
      <c r="A78" s="190"/>
      <c r="B78" s="191" t="str">
        <f t="shared" si="9"/>
        <v>へ移動</v>
      </c>
      <c r="C78" s="190"/>
      <c r="D78" s="191" t="str">
        <f t="shared" si="10"/>
        <v>へ移動</v>
      </c>
      <c r="E78" s="226"/>
      <c r="F78" s="191" t="str">
        <f t="shared" si="11"/>
        <v>へ移動</v>
      </c>
    </row>
    <row r="79" spans="1:6" ht="18" customHeight="1">
      <c r="A79" s="190"/>
      <c r="B79" s="191" t="str">
        <f t="shared" si="9"/>
        <v>へ移動</v>
      </c>
      <c r="C79" s="190"/>
      <c r="D79" s="191" t="str">
        <f t="shared" si="10"/>
        <v>へ移動</v>
      </c>
      <c r="E79" s="226"/>
      <c r="F79" s="191" t="str">
        <f t="shared" si="11"/>
        <v>へ移動</v>
      </c>
    </row>
    <row r="80" spans="1:6" ht="18" customHeight="1">
      <c r="A80" s="190"/>
      <c r="B80" s="191" t="str">
        <f t="shared" si="9"/>
        <v>へ移動</v>
      </c>
      <c r="C80" s="190"/>
      <c r="D80" s="191" t="str">
        <f t="shared" si="10"/>
        <v>へ移動</v>
      </c>
      <c r="E80" s="226"/>
      <c r="F80" s="191" t="str">
        <f t="shared" si="11"/>
        <v>へ移動</v>
      </c>
    </row>
    <row r="81" spans="1:6" ht="18" customHeight="1">
      <c r="A81" s="190"/>
      <c r="B81" s="191" t="str">
        <f t="shared" si="9"/>
        <v>へ移動</v>
      </c>
      <c r="C81" s="224"/>
      <c r="D81" s="191" t="str">
        <f t="shared" si="10"/>
        <v>へ移動</v>
      </c>
      <c r="E81" s="226"/>
      <c r="F81" s="191" t="str">
        <f t="shared" si="11"/>
        <v>へ移動</v>
      </c>
    </row>
    <row r="82" spans="1:6" ht="18" customHeight="1">
      <c r="A82" s="190"/>
      <c r="B82" s="191" t="str">
        <f t="shared" si="9"/>
        <v>へ移動</v>
      </c>
      <c r="C82" s="190"/>
      <c r="D82" s="191" t="str">
        <f t="shared" si="10"/>
        <v>へ移動</v>
      </c>
      <c r="E82" s="226"/>
      <c r="F82" s="191" t="str">
        <f t="shared" si="11"/>
        <v>へ移動</v>
      </c>
    </row>
    <row r="83" spans="1:6" ht="18" customHeight="1">
      <c r="A83" s="190"/>
      <c r="B83" s="191" t="str">
        <f t="shared" si="9"/>
        <v>へ移動</v>
      </c>
      <c r="C83" s="190"/>
      <c r="D83" s="191" t="str">
        <f t="shared" si="10"/>
        <v>へ移動</v>
      </c>
      <c r="E83" s="226"/>
      <c r="F83" s="191" t="str">
        <f t="shared" si="11"/>
        <v>へ移動</v>
      </c>
    </row>
    <row r="84" spans="1:6" ht="18" customHeight="1">
      <c r="A84" s="220"/>
      <c r="B84" s="221" t="str">
        <f>HYPERLINK("#"&amp;A84&amp;"!A1",A84&amp;"へ移動")</f>
        <v>へ移動</v>
      </c>
      <c r="C84" s="190"/>
      <c r="D84" s="191" t="str">
        <f t="shared" si="10"/>
        <v>へ移動</v>
      </c>
      <c r="E84" s="226"/>
      <c r="F84" s="191" t="str">
        <f t="shared" si="11"/>
        <v>へ移動</v>
      </c>
    </row>
    <row r="85" spans="1:6" ht="18" customHeight="1">
      <c r="A85" s="190"/>
      <c r="B85" s="191" t="str">
        <f t="shared" ref="B85:B92" si="12">HYPERLINK("#"&amp;A85&amp;"!A1",A85&amp;"へ移動")</f>
        <v>へ移動</v>
      </c>
      <c r="C85" s="190"/>
      <c r="D85" s="191" t="str">
        <f t="shared" si="10"/>
        <v>へ移動</v>
      </c>
      <c r="E85" s="226"/>
      <c r="F85" s="191" t="str">
        <f t="shared" si="11"/>
        <v>へ移動</v>
      </c>
    </row>
    <row r="86" spans="1:6" ht="18" customHeight="1">
      <c r="A86" s="190"/>
      <c r="B86" s="191" t="str">
        <f t="shared" si="12"/>
        <v>へ移動</v>
      </c>
      <c r="C86" s="190"/>
      <c r="D86" s="191" t="str">
        <f t="shared" si="10"/>
        <v>へ移動</v>
      </c>
      <c r="E86" s="226"/>
      <c r="F86" s="191" t="str">
        <f t="shared" si="11"/>
        <v>へ移動</v>
      </c>
    </row>
    <row r="87" spans="1:6" ht="18" customHeight="1">
      <c r="A87" s="190"/>
      <c r="B87" s="191" t="str">
        <f t="shared" si="12"/>
        <v>へ移動</v>
      </c>
      <c r="C87" s="190"/>
      <c r="D87" s="191" t="str">
        <f t="shared" si="10"/>
        <v>へ移動</v>
      </c>
      <c r="E87" s="226"/>
      <c r="F87" s="191" t="str">
        <f t="shared" si="11"/>
        <v>へ移動</v>
      </c>
    </row>
    <row r="88" spans="1:6" ht="18" customHeight="1">
      <c r="A88" s="190"/>
      <c r="B88" s="191" t="str">
        <f t="shared" si="12"/>
        <v>へ移動</v>
      </c>
      <c r="C88" s="190"/>
      <c r="D88" s="191" t="str">
        <f t="shared" si="10"/>
        <v>へ移動</v>
      </c>
      <c r="E88" s="226"/>
      <c r="F88" s="191" t="str">
        <f t="shared" si="11"/>
        <v>へ移動</v>
      </c>
    </row>
    <row r="89" spans="1:6" ht="18" customHeight="1">
      <c r="A89" s="190"/>
      <c r="B89" s="191" t="str">
        <f t="shared" si="12"/>
        <v>へ移動</v>
      </c>
      <c r="C89" s="190"/>
      <c r="D89" s="191" t="str">
        <f t="shared" si="10"/>
        <v>へ移動</v>
      </c>
      <c r="E89" s="226" t="s">
        <v>1500</v>
      </c>
      <c r="F89" s="191" t="str">
        <f t="shared" si="11"/>
        <v>使い方①へ移動</v>
      </c>
    </row>
    <row r="90" spans="1:6" ht="18" customHeight="1">
      <c r="A90" s="190"/>
      <c r="B90" s="191" t="str">
        <f t="shared" si="12"/>
        <v>へ移動</v>
      </c>
      <c r="C90" s="190"/>
      <c r="D90" s="191" t="str">
        <f t="shared" si="10"/>
        <v>へ移動</v>
      </c>
      <c r="E90" s="226" t="s">
        <v>1501</v>
      </c>
      <c r="F90" s="191" t="str">
        <f t="shared" si="11"/>
        <v>使い方②へ移動</v>
      </c>
    </row>
    <row r="91" spans="1:6" ht="18" customHeight="1">
      <c r="A91" s="190"/>
      <c r="B91" s="191" t="str">
        <f t="shared" si="12"/>
        <v>へ移動</v>
      </c>
      <c r="C91" s="190"/>
      <c r="D91" s="191" t="str">
        <f t="shared" si="10"/>
        <v>へ移動</v>
      </c>
      <c r="E91" s="226" t="s">
        <v>1455</v>
      </c>
      <c r="F91" s="191" t="str">
        <f t="shared" si="11"/>
        <v>分量計算へ移動</v>
      </c>
    </row>
    <row r="92" spans="1:6" ht="18" customHeight="1" thickBot="1">
      <c r="A92" s="192"/>
      <c r="B92" s="193" t="str">
        <f t="shared" si="12"/>
        <v>へ移動</v>
      </c>
      <c r="C92" s="192"/>
      <c r="D92" s="193" t="str">
        <f t="shared" si="10"/>
        <v>へ移動</v>
      </c>
      <c r="E92" s="227" t="s">
        <v>1199</v>
      </c>
      <c r="F92" s="193" t="str">
        <f t="shared" si="11"/>
        <v>保存用へ移動</v>
      </c>
    </row>
  </sheetData>
  <sheetProtection selectLockedCells="1"/>
  <phoneticPr fontId="2"/>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0FB4F-1CA6-E945-8B3F-EF5AA6713B08}">
  <sheetPr codeName="Sheet40">
    <pageSetUpPr fitToPage="1"/>
  </sheetPr>
  <dimension ref="B1:G47"/>
  <sheetViews>
    <sheetView zoomScale="125" zoomScaleNormal="125" workbookViewId="0">
      <selection activeCell="G3" sqref="G3"/>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590</v>
      </c>
      <c r="D2" s="282"/>
      <c r="E2" s="5"/>
    </row>
    <row r="3" spans="2:7" ht="23">
      <c r="B3" s="3" t="s">
        <v>0</v>
      </c>
      <c r="C3" s="303" t="s">
        <v>580</v>
      </c>
      <c r="D3" s="304"/>
      <c r="E3" s="6"/>
      <c r="G3" s="180" t="str">
        <f>HYPERLINK("#目次!A1","目次に戻る")</f>
        <v>目次に戻る</v>
      </c>
    </row>
    <row r="4" spans="2:7" ht="16.5" customHeight="1" thickBot="1">
      <c r="B4" s="1"/>
      <c r="C4" s="285"/>
      <c r="D4" s="286"/>
      <c r="E4" s="7"/>
    </row>
    <row r="6" spans="2:7" ht="18" customHeight="1">
      <c r="B6" s="287" t="s">
        <v>1</v>
      </c>
      <c r="C6" s="288"/>
      <c r="D6" s="71"/>
      <c r="E6" s="73"/>
      <c r="F6" s="5"/>
    </row>
    <row r="7" spans="2:7" ht="18" customHeight="1">
      <c r="B7" s="34" t="s">
        <v>581</v>
      </c>
      <c r="C7" s="35" t="s">
        <v>226</v>
      </c>
      <c r="D7" s="12" t="s">
        <v>583</v>
      </c>
      <c r="E7" s="9"/>
    </row>
    <row r="8" spans="2:7" ht="18" customHeight="1">
      <c r="B8" s="32" t="s">
        <v>516</v>
      </c>
      <c r="C8" s="33" t="s">
        <v>15</v>
      </c>
      <c r="D8" s="13" t="s">
        <v>584</v>
      </c>
      <c r="E8" s="10"/>
    </row>
    <row r="9" spans="2:7" ht="18" customHeight="1">
      <c r="B9" s="32" t="s">
        <v>582</v>
      </c>
      <c r="C9" s="33" t="s">
        <v>15</v>
      </c>
      <c r="D9" s="13" t="s">
        <v>585</v>
      </c>
      <c r="E9" s="10"/>
    </row>
    <row r="10" spans="2:7" ht="18" customHeight="1">
      <c r="B10" s="32"/>
      <c r="C10" s="33"/>
      <c r="D10" s="13" t="s">
        <v>586</v>
      </c>
      <c r="E10" s="10"/>
    </row>
    <row r="11" spans="2:7" ht="18" customHeight="1">
      <c r="B11" s="32"/>
      <c r="C11" s="33"/>
      <c r="D11" s="13" t="s">
        <v>587</v>
      </c>
      <c r="E11" s="10"/>
    </row>
    <row r="12" spans="2:7" ht="18" customHeight="1">
      <c r="B12" s="32"/>
      <c r="C12" s="33"/>
      <c r="D12" s="13" t="s">
        <v>588</v>
      </c>
      <c r="E12" s="9"/>
    </row>
    <row r="13" spans="2:7" ht="18" customHeight="1">
      <c r="B13" s="38"/>
      <c r="C13" s="39"/>
      <c r="D13" s="14" t="s">
        <v>589</v>
      </c>
      <c r="E13" s="9"/>
    </row>
    <row r="14" spans="2:7" ht="18" customHeight="1">
      <c r="B14" s="287" t="s">
        <v>1</v>
      </c>
      <c r="C14" s="288"/>
      <c r="D14" s="110"/>
      <c r="E14" s="9"/>
    </row>
    <row r="15" spans="2:7" ht="18" customHeight="1">
      <c r="B15" s="36"/>
      <c r="C15" s="37"/>
      <c r="D15" s="14"/>
      <c r="E15" s="9"/>
    </row>
    <row r="16" spans="2:7" ht="18" customHeight="1">
      <c r="B16" s="36"/>
      <c r="C16" s="37"/>
      <c r="D16" s="14"/>
      <c r="E16" s="9"/>
    </row>
    <row r="17" spans="2:5" ht="18" customHeight="1">
      <c r="B17" s="40"/>
      <c r="C17" s="41"/>
      <c r="D17" s="27"/>
      <c r="E17" s="7"/>
    </row>
    <row r="18" spans="2:5" ht="18" customHeight="1">
      <c r="B18" s="36"/>
      <c r="C18" s="37"/>
      <c r="D18" s="14"/>
      <c r="E18" s="9"/>
    </row>
    <row r="19" spans="2:5" ht="18" customHeight="1">
      <c r="B19" s="36"/>
      <c r="C19" s="37"/>
      <c r="D19" s="14"/>
      <c r="E19" s="9"/>
    </row>
    <row r="20" spans="2:5" ht="18" customHeight="1">
      <c r="B20" s="36"/>
      <c r="C20" s="37"/>
      <c r="D20" s="14"/>
      <c r="E20" s="7"/>
    </row>
    <row r="21" spans="2:5" ht="18" customHeight="1">
      <c r="B21" s="36"/>
      <c r="C21" s="37"/>
      <c r="D21" s="14"/>
      <c r="E21" s="9"/>
    </row>
    <row r="22" spans="2:5" ht="18" customHeight="1">
      <c r="B22" s="36"/>
      <c r="C22" s="37"/>
      <c r="D22" s="14"/>
    </row>
    <row r="23" spans="2:5" ht="18" customHeight="1">
      <c r="B23" s="36"/>
      <c r="C23" s="37"/>
      <c r="D23" s="14"/>
    </row>
    <row r="24" spans="2:5" ht="18" customHeight="1">
      <c r="B24" s="36"/>
      <c r="C24" s="37"/>
      <c r="D24" s="72"/>
    </row>
    <row r="25" spans="2:5" ht="18" customHeight="1">
      <c r="B25" s="36"/>
      <c r="C25" s="37"/>
      <c r="D25" s="72"/>
    </row>
    <row r="26" spans="2:5" ht="18" customHeight="1">
      <c r="B26" s="44"/>
      <c r="C26" s="45"/>
      <c r="D26" s="72"/>
    </row>
    <row r="27" spans="2:5" ht="18" customHeight="1">
      <c r="B27" s="287" t="s">
        <v>1</v>
      </c>
      <c r="C27" s="288"/>
      <c r="D27" s="71"/>
    </row>
    <row r="28" spans="2:5" ht="18" customHeight="1">
      <c r="B28" s="42"/>
      <c r="C28" s="43"/>
      <c r="D28" s="14"/>
    </row>
    <row r="29" spans="2:5" ht="18" customHeight="1">
      <c r="B29" s="36"/>
      <c r="C29" s="37"/>
      <c r="D29" s="72"/>
    </row>
    <row r="30" spans="2:5" ht="18" customHeight="1">
      <c r="B30" s="36"/>
      <c r="C30" s="37"/>
      <c r="D30" s="72"/>
    </row>
    <row r="31" spans="2:5" ht="18" customHeight="1">
      <c r="B31" s="36"/>
      <c r="C31" s="37"/>
      <c r="D31" s="72"/>
    </row>
    <row r="32" spans="2:5" ht="18" customHeight="1">
      <c r="B32" s="287" t="s">
        <v>1</v>
      </c>
      <c r="C32" s="288"/>
      <c r="D32" s="71"/>
    </row>
    <row r="33" spans="2:4" ht="18" customHeight="1">
      <c r="B33" s="42"/>
      <c r="C33" s="43"/>
      <c r="D33" s="14"/>
    </row>
    <row r="34" spans="2:4" ht="18" customHeight="1">
      <c r="B34" s="36"/>
      <c r="C34" s="37"/>
      <c r="D34" s="72"/>
    </row>
    <row r="35" spans="2:4" ht="18" customHeight="1">
      <c r="B35" s="36"/>
      <c r="C35" s="37"/>
      <c r="D35" s="72"/>
    </row>
    <row r="36" spans="2:4" ht="18" customHeight="1">
      <c r="B36" s="305" t="s">
        <v>1</v>
      </c>
      <c r="C36" s="305"/>
      <c r="D36" s="18"/>
    </row>
    <row r="37" spans="2:4" ht="18" customHeight="1">
      <c r="B37" s="36"/>
      <c r="C37" s="37"/>
      <c r="D37" s="72"/>
    </row>
    <row r="38" spans="2:4" ht="18" customHeight="1">
      <c r="B38" s="36"/>
      <c r="C38" s="37"/>
      <c r="D38" s="72"/>
    </row>
    <row r="39" spans="2:4" ht="18" customHeight="1">
      <c r="B39" s="36"/>
      <c r="C39" s="37"/>
      <c r="D39" s="72"/>
    </row>
    <row r="40" spans="2:4" ht="18" customHeight="1">
      <c r="B40" s="36"/>
      <c r="C40" s="37"/>
      <c r="D40" s="72"/>
    </row>
    <row r="41" spans="2:4" ht="18" customHeight="1">
      <c r="B41" s="36"/>
      <c r="C41" s="37"/>
      <c r="D41" s="72"/>
    </row>
    <row r="42" spans="2:4" ht="18" customHeight="1">
      <c r="B42" s="36"/>
      <c r="C42" s="37"/>
      <c r="D42" s="14"/>
    </row>
    <row r="43" spans="2:4" ht="18" customHeight="1">
      <c r="B43" s="44"/>
      <c r="C43" s="45"/>
      <c r="D43" s="16"/>
    </row>
    <row r="44" spans="2:4" ht="18" customHeight="1">
      <c r="B44" s="295"/>
      <c r="C44" s="295"/>
    </row>
    <row r="45" spans="2:4" ht="18" customHeight="1">
      <c r="B45" s="296"/>
      <c r="C45" s="296"/>
    </row>
    <row r="46" spans="2:4" ht="18" customHeight="1">
      <c r="B46" s="296"/>
      <c r="C46" s="296"/>
    </row>
    <row r="47" spans="2:4" ht="18" customHeight="1"/>
  </sheetData>
  <mergeCells count="11">
    <mergeCell ref="B27:C27"/>
    <mergeCell ref="C2:D2"/>
    <mergeCell ref="C3:D3"/>
    <mergeCell ref="C4:D4"/>
    <mergeCell ref="B6:C6"/>
    <mergeCell ref="B14:C14"/>
    <mergeCell ref="B32:C32"/>
    <mergeCell ref="B36:C36"/>
    <mergeCell ref="B44:C44"/>
    <mergeCell ref="B45:C45"/>
    <mergeCell ref="B46:C46"/>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1">
    <pageSetUpPr fitToPage="1"/>
  </sheetPr>
  <dimension ref="B1:G65"/>
  <sheetViews>
    <sheetView zoomScale="125" zoomScaleNormal="125" workbookViewId="0">
      <selection activeCell="G3" sqref="G3"/>
    </sheetView>
  </sheetViews>
  <sheetFormatPr baseColWidth="10" defaultColWidth="8.83203125" defaultRowHeight="14"/>
  <cols>
    <col min="2" max="2" width="12.83203125" customWidth="1"/>
    <col min="3" max="3" width="6.33203125" customWidth="1"/>
    <col min="4" max="4" width="55.33203125" customWidth="1"/>
    <col min="5" max="5" width="10" customWidth="1"/>
  </cols>
  <sheetData>
    <row r="1" spans="2:7" ht="15" thickBot="1"/>
    <row r="2" spans="2:7">
      <c r="B2" s="2"/>
      <c r="C2" s="281" t="s">
        <v>841</v>
      </c>
      <c r="D2" s="282"/>
      <c r="E2" s="5"/>
    </row>
    <row r="3" spans="2:7" ht="23">
      <c r="B3" s="3" t="s">
        <v>0</v>
      </c>
      <c r="C3" s="313" t="s">
        <v>47</v>
      </c>
      <c r="D3" s="284"/>
      <c r="E3" s="6"/>
      <c r="G3" s="180" t="str">
        <f>HYPERLINK("#目次!A1","目次に戻る")</f>
        <v>目次に戻る</v>
      </c>
    </row>
    <row r="4" spans="2:7" ht="16.5" customHeight="1" thickBot="1">
      <c r="B4" s="1"/>
      <c r="C4" s="285" t="s">
        <v>842</v>
      </c>
      <c r="D4" s="286"/>
      <c r="E4" s="7"/>
    </row>
    <row r="6" spans="2:7" ht="18" customHeight="1">
      <c r="B6" s="287" t="s">
        <v>1</v>
      </c>
      <c r="C6" s="288"/>
      <c r="D6" s="4"/>
      <c r="E6" s="17"/>
      <c r="F6" s="5"/>
    </row>
    <row r="7" spans="2:7" ht="18" customHeight="1">
      <c r="B7" s="289" t="s">
        <v>21</v>
      </c>
      <c r="C7" s="290"/>
      <c r="D7" s="12" t="s">
        <v>121</v>
      </c>
      <c r="E7" s="9"/>
    </row>
    <row r="8" spans="2:7" ht="18" customHeight="1">
      <c r="B8" s="279" t="s">
        <v>51</v>
      </c>
      <c r="C8" s="280"/>
      <c r="D8" s="13" t="s">
        <v>124</v>
      </c>
      <c r="E8" s="10"/>
    </row>
    <row r="9" spans="2:7" ht="18" customHeight="1">
      <c r="B9" s="279" t="s">
        <v>122</v>
      </c>
      <c r="C9" s="280"/>
      <c r="D9" s="13" t="s">
        <v>125</v>
      </c>
      <c r="E9" s="10"/>
    </row>
    <row r="10" spans="2:7" ht="18" customHeight="1">
      <c r="B10" s="279" t="s">
        <v>48</v>
      </c>
      <c r="C10" s="280"/>
      <c r="D10" s="13" t="s">
        <v>126</v>
      </c>
      <c r="E10" s="9"/>
    </row>
    <row r="11" spans="2:7" ht="18" customHeight="1">
      <c r="B11" s="279" t="s">
        <v>123</v>
      </c>
      <c r="C11" s="280"/>
      <c r="D11" s="14" t="s">
        <v>840</v>
      </c>
      <c r="E11" s="9"/>
    </row>
    <row r="12" spans="2:7" ht="18" customHeight="1">
      <c r="B12" s="279" t="s">
        <v>29</v>
      </c>
      <c r="C12" s="280"/>
      <c r="D12" s="13" t="s">
        <v>118</v>
      </c>
      <c r="E12" s="9"/>
    </row>
    <row r="13" spans="2:7" ht="18" customHeight="1">
      <c r="B13" s="279" t="s">
        <v>119</v>
      </c>
      <c r="C13" s="280"/>
      <c r="D13" s="13" t="s">
        <v>120</v>
      </c>
      <c r="E13" s="9"/>
    </row>
    <row r="14" spans="2:7" ht="18" customHeight="1">
      <c r="B14" s="279"/>
      <c r="C14" s="280"/>
      <c r="D14" s="13"/>
      <c r="E14" s="9"/>
    </row>
    <row r="15" spans="2:7" ht="18" customHeight="1">
      <c r="B15" s="279"/>
      <c r="C15" s="280"/>
      <c r="D15" s="13"/>
      <c r="E15" s="7"/>
    </row>
    <row r="16" spans="2:7" ht="18" customHeight="1">
      <c r="B16" s="279"/>
      <c r="C16" s="280"/>
      <c r="D16" s="13"/>
      <c r="E16" s="9"/>
    </row>
    <row r="17" spans="2:5" ht="18" customHeight="1">
      <c r="B17" s="287" t="s">
        <v>1</v>
      </c>
      <c r="C17" s="288"/>
      <c r="D17" s="4" t="s">
        <v>52</v>
      </c>
      <c r="E17" s="7"/>
    </row>
    <row r="18" spans="2:5" ht="18" customHeight="1">
      <c r="B18" s="291" t="s">
        <v>53</v>
      </c>
      <c r="C18" s="292"/>
      <c r="D18" s="14"/>
      <c r="E18" s="9"/>
    </row>
    <row r="19" spans="2:5" ht="18" customHeight="1">
      <c r="B19" s="293" t="s">
        <v>54</v>
      </c>
      <c r="C19" s="294"/>
      <c r="D19" s="15"/>
      <c r="E19" s="9"/>
    </row>
    <row r="20" spans="2:5" ht="18" customHeight="1">
      <c r="B20" s="293" t="s">
        <v>55</v>
      </c>
      <c r="C20" s="294"/>
      <c r="D20" s="15"/>
      <c r="E20" s="7"/>
    </row>
    <row r="21" spans="2:5" ht="18" customHeight="1">
      <c r="B21" s="293" t="s">
        <v>56</v>
      </c>
      <c r="C21" s="294"/>
      <c r="D21" s="15"/>
      <c r="E21" s="9"/>
    </row>
    <row r="22" spans="2:5" ht="18" customHeight="1">
      <c r="B22" s="293"/>
      <c r="C22" s="294"/>
      <c r="D22" s="15"/>
      <c r="E22" s="9"/>
    </row>
    <row r="23" spans="2:5" ht="18" customHeight="1">
      <c r="B23" s="293"/>
      <c r="C23" s="294"/>
      <c r="D23" s="15"/>
      <c r="E23" s="7"/>
    </row>
    <row r="24" spans="2:5" ht="18" customHeight="1">
      <c r="B24" s="293"/>
      <c r="C24" s="294"/>
      <c r="D24" s="15"/>
      <c r="E24" s="9"/>
    </row>
    <row r="25" spans="2:5" ht="18" customHeight="1">
      <c r="B25" s="293"/>
      <c r="C25" s="294"/>
      <c r="D25" s="15"/>
      <c r="E25" s="9"/>
    </row>
    <row r="26" spans="2:5" ht="18" customHeight="1">
      <c r="B26" s="287" t="s">
        <v>1</v>
      </c>
      <c r="C26" s="288"/>
      <c r="D26" s="4"/>
    </row>
    <row r="27" spans="2:5" ht="18" customHeight="1">
      <c r="B27" s="291"/>
      <c r="C27" s="292"/>
      <c r="D27" s="14"/>
    </row>
    <row r="28" spans="2:5" ht="18" customHeight="1">
      <c r="B28" s="293"/>
      <c r="C28" s="294"/>
      <c r="D28" s="15"/>
    </row>
    <row r="29" spans="2:5" ht="18" customHeight="1">
      <c r="B29" s="293"/>
      <c r="C29" s="294"/>
      <c r="D29" s="15"/>
    </row>
    <row r="30" spans="2:5" ht="18" customHeight="1">
      <c r="B30" s="293"/>
      <c r="C30" s="294"/>
      <c r="D30" s="15"/>
    </row>
    <row r="31" spans="2:5" ht="18" customHeight="1">
      <c r="B31" s="293"/>
      <c r="C31" s="294"/>
      <c r="D31" s="15"/>
    </row>
    <row r="32" spans="2:5" ht="18" customHeight="1">
      <c r="B32" s="293"/>
      <c r="C32" s="294"/>
      <c r="D32" s="15"/>
    </row>
    <row r="33" spans="2:4" ht="18" customHeight="1">
      <c r="B33" s="293"/>
      <c r="C33" s="294"/>
      <c r="D33" s="15"/>
    </row>
    <row r="34" spans="2:4" ht="18" customHeight="1">
      <c r="B34" s="293"/>
      <c r="C34" s="294"/>
      <c r="D34" s="16"/>
    </row>
    <row r="35" spans="2:4" ht="18" customHeight="1">
      <c r="B35" s="287" t="s">
        <v>1</v>
      </c>
      <c r="C35" s="288"/>
      <c r="D35" s="11" t="s">
        <v>2</v>
      </c>
    </row>
    <row r="36" spans="2:4" ht="18" customHeight="1">
      <c r="B36" s="291"/>
      <c r="C36" s="292"/>
      <c r="D36" s="14"/>
    </row>
    <row r="37" spans="2:4" ht="18" customHeight="1">
      <c r="B37" s="293"/>
      <c r="C37" s="294"/>
      <c r="D37" s="15"/>
    </row>
    <row r="38" spans="2:4" ht="18" customHeight="1">
      <c r="B38" s="293"/>
      <c r="C38" s="294"/>
      <c r="D38" s="15"/>
    </row>
    <row r="39" spans="2:4" ht="18" customHeight="1">
      <c r="B39" s="293"/>
      <c r="C39" s="294"/>
      <c r="D39" s="15"/>
    </row>
    <row r="40" spans="2:4" ht="18" customHeight="1">
      <c r="B40" s="293"/>
      <c r="C40" s="294"/>
      <c r="D40" s="15"/>
    </row>
    <row r="41" spans="2:4" ht="18" customHeight="1">
      <c r="B41" s="293"/>
      <c r="C41" s="294"/>
      <c r="D41" s="15"/>
    </row>
    <row r="42" spans="2:4" ht="18" customHeight="1">
      <c r="B42" s="293"/>
      <c r="C42" s="294"/>
      <c r="D42" s="15"/>
    </row>
    <row r="43" spans="2:4" ht="18" customHeight="1">
      <c r="B43" s="297"/>
      <c r="C43" s="298"/>
      <c r="D43" s="16"/>
    </row>
    <row r="44" spans="2:4" ht="18" customHeight="1">
      <c r="B44" s="295"/>
      <c r="C44" s="295"/>
    </row>
    <row r="45" spans="2:4" ht="18" customHeight="1">
      <c r="B45" s="296"/>
      <c r="C45" s="296"/>
    </row>
    <row r="46" spans="2:4" ht="18" customHeight="1">
      <c r="B46" s="296"/>
      <c r="C46" s="296"/>
    </row>
    <row r="47" spans="2:4" ht="18" customHeight="1"/>
    <row r="48" spans="2:4"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sheetData>
  <mergeCells count="44">
    <mergeCell ref="B37:C37"/>
    <mergeCell ref="B38:C38"/>
    <mergeCell ref="B42:C42"/>
    <mergeCell ref="B43:C43"/>
    <mergeCell ref="B31:C31"/>
    <mergeCell ref="B32:C32"/>
    <mergeCell ref="B33:C33"/>
    <mergeCell ref="B39:C39"/>
    <mergeCell ref="B46:C46"/>
    <mergeCell ref="B21:C21"/>
    <mergeCell ref="B22:C22"/>
    <mergeCell ref="B23:C23"/>
    <mergeCell ref="B24:C24"/>
    <mergeCell ref="B25:C25"/>
    <mergeCell ref="B28:C28"/>
    <mergeCell ref="B29:C29"/>
    <mergeCell ref="B35:C35"/>
    <mergeCell ref="B36:C36"/>
    <mergeCell ref="B44:C44"/>
    <mergeCell ref="B45:C45"/>
    <mergeCell ref="B40:C40"/>
    <mergeCell ref="B41:C41"/>
    <mergeCell ref="B30:C30"/>
    <mergeCell ref="B34:C34"/>
    <mergeCell ref="B18:C18"/>
    <mergeCell ref="B19:C19"/>
    <mergeCell ref="B20:C20"/>
    <mergeCell ref="B26:C26"/>
    <mergeCell ref="B27:C27"/>
    <mergeCell ref="B17:C17"/>
    <mergeCell ref="B9:C9"/>
    <mergeCell ref="B10:C10"/>
    <mergeCell ref="B11:C11"/>
    <mergeCell ref="B12:C12"/>
    <mergeCell ref="B13:C13"/>
    <mergeCell ref="B14:C14"/>
    <mergeCell ref="B15:C15"/>
    <mergeCell ref="B16:C16"/>
    <mergeCell ref="B8:C8"/>
    <mergeCell ref="C2:D2"/>
    <mergeCell ref="C3:D3"/>
    <mergeCell ref="C4:D4"/>
    <mergeCell ref="B6:C6"/>
    <mergeCell ref="B7:C7"/>
  </mergeCells>
  <phoneticPr fontId="2"/>
  <printOptions horizontalCentered="1" verticalCentered="1"/>
  <pageMargins left="0.31496062992125984" right="0" top="0.35433070866141736" bottom="0.35433070866141736" header="0.31496062992125984" footer="0"/>
  <pageSetup paperSize="13" scale="90" orientation="portrait" horizontalDpi="4294967293" verticalDpi="0" r:id="rId1"/>
  <headerFooter>
    <oddFooter>&amp;P ページ</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8C47C-F2DC-8B4B-AD93-E2982C3E40E6}">
  <sheetPr codeName="Sheet42">
    <pageSetUpPr fitToPage="1"/>
  </sheetPr>
  <dimension ref="B1:G47"/>
  <sheetViews>
    <sheetView zoomScale="125" zoomScaleNormal="125" workbookViewId="0">
      <selection activeCell="G3" sqref="G3"/>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691</v>
      </c>
      <c r="D2" s="282"/>
      <c r="E2" s="5"/>
    </row>
    <row r="3" spans="2:7" ht="23">
      <c r="B3" s="3" t="s">
        <v>0</v>
      </c>
      <c r="C3" s="303" t="s">
        <v>687</v>
      </c>
      <c r="D3" s="304"/>
      <c r="E3" s="6"/>
      <c r="G3" s="180" t="str">
        <f>HYPERLINK("#目次!A1","目次に戻る")</f>
        <v>目次に戻る</v>
      </c>
    </row>
    <row r="4" spans="2:7" ht="16.5" customHeight="1" thickBot="1">
      <c r="B4" s="1"/>
      <c r="C4" s="285" t="s">
        <v>712</v>
      </c>
      <c r="D4" s="286"/>
      <c r="E4" s="7"/>
    </row>
    <row r="6" spans="2:7" ht="18" customHeight="1">
      <c r="B6" s="287" t="s">
        <v>1</v>
      </c>
      <c r="C6" s="288"/>
      <c r="D6" s="105" t="s">
        <v>690</v>
      </c>
      <c r="E6" s="63"/>
      <c r="F6" s="5"/>
    </row>
    <row r="7" spans="2:7" ht="18" customHeight="1">
      <c r="B7" s="36" t="s">
        <v>595</v>
      </c>
      <c r="C7" s="37" t="s">
        <v>14</v>
      </c>
      <c r="D7" s="12" t="s">
        <v>597</v>
      </c>
      <c r="E7" s="9"/>
    </row>
    <row r="8" spans="2:7" ht="18" customHeight="1">
      <c r="B8" s="36" t="s">
        <v>48</v>
      </c>
      <c r="C8" s="37" t="s">
        <v>14</v>
      </c>
      <c r="D8" s="14" t="s">
        <v>880</v>
      </c>
      <c r="E8" s="10"/>
    </row>
    <row r="9" spans="2:7" ht="18" customHeight="1">
      <c r="B9" s="36" t="s">
        <v>122</v>
      </c>
      <c r="C9" s="37" t="s">
        <v>14</v>
      </c>
      <c r="D9" s="14" t="s">
        <v>879</v>
      </c>
      <c r="E9" s="10"/>
    </row>
    <row r="10" spans="2:7" ht="18" customHeight="1">
      <c r="B10" s="36" t="s">
        <v>123</v>
      </c>
      <c r="C10" s="37" t="s">
        <v>14</v>
      </c>
      <c r="D10" s="106" t="s">
        <v>604</v>
      </c>
      <c r="E10" s="10"/>
    </row>
    <row r="11" spans="2:7" ht="18" customHeight="1">
      <c r="B11" s="36"/>
      <c r="C11" s="37"/>
      <c r="D11" s="14" t="s">
        <v>605</v>
      </c>
      <c r="E11" s="10"/>
    </row>
    <row r="12" spans="2:7" ht="18" customHeight="1">
      <c r="B12" s="287" t="s">
        <v>1</v>
      </c>
      <c r="C12" s="288"/>
      <c r="D12" s="105" t="s">
        <v>688</v>
      </c>
      <c r="E12" s="9"/>
    </row>
    <row r="13" spans="2:7" ht="18" customHeight="1">
      <c r="B13" s="34" t="s">
        <v>66</v>
      </c>
      <c r="C13" s="35" t="s">
        <v>17</v>
      </c>
      <c r="D13" s="12" t="s">
        <v>634</v>
      </c>
      <c r="E13" s="9"/>
    </row>
    <row r="14" spans="2:7" ht="18" customHeight="1">
      <c r="B14" s="32" t="s">
        <v>592</v>
      </c>
      <c r="C14" s="33" t="s">
        <v>626</v>
      </c>
      <c r="D14" s="13" t="s">
        <v>635</v>
      </c>
      <c r="E14" s="9"/>
    </row>
    <row r="15" spans="2:7" ht="18" customHeight="1">
      <c r="B15" s="32" t="s">
        <v>4</v>
      </c>
      <c r="C15" s="33" t="s">
        <v>35</v>
      </c>
      <c r="D15" s="13" t="s">
        <v>636</v>
      </c>
      <c r="E15" s="9"/>
    </row>
    <row r="16" spans="2:7" ht="18" customHeight="1">
      <c r="B16" s="32" t="s">
        <v>325</v>
      </c>
      <c r="C16" s="33" t="s">
        <v>9</v>
      </c>
      <c r="D16" s="13" t="s">
        <v>637</v>
      </c>
      <c r="E16" s="9"/>
    </row>
    <row r="17" spans="2:5" ht="18" customHeight="1">
      <c r="B17" s="32" t="s">
        <v>3</v>
      </c>
      <c r="C17" s="33" t="s">
        <v>627</v>
      </c>
      <c r="D17" s="13" t="s">
        <v>638</v>
      </c>
      <c r="E17" s="7"/>
    </row>
    <row r="18" spans="2:5" ht="18" customHeight="1">
      <c r="B18" s="36"/>
      <c r="C18" s="37"/>
      <c r="D18" s="106" t="s">
        <v>711</v>
      </c>
      <c r="E18" s="9"/>
    </row>
    <row r="19" spans="2:5" ht="18" customHeight="1">
      <c r="B19" s="36"/>
      <c r="C19" s="37"/>
      <c r="D19" s="62" t="s">
        <v>692</v>
      </c>
      <c r="E19" s="9"/>
    </row>
    <row r="20" spans="2:5" ht="18" customHeight="1">
      <c r="B20" s="36"/>
      <c r="C20" s="37"/>
      <c r="D20" s="62" t="s">
        <v>693</v>
      </c>
      <c r="E20" s="7"/>
    </row>
    <row r="21" spans="2:5" ht="18" customHeight="1">
      <c r="B21" s="287" t="s">
        <v>1</v>
      </c>
      <c r="C21" s="288"/>
      <c r="D21" s="105" t="s">
        <v>283</v>
      </c>
      <c r="E21" s="9"/>
    </row>
    <row r="22" spans="2:5" ht="18" customHeight="1">
      <c r="B22" s="36" t="s">
        <v>218</v>
      </c>
      <c r="C22" s="37" t="s">
        <v>329</v>
      </c>
      <c r="D22" s="106" t="s">
        <v>741</v>
      </c>
    </row>
    <row r="23" spans="2:5" ht="18" customHeight="1">
      <c r="B23" s="36" t="s">
        <v>48</v>
      </c>
      <c r="C23" s="37" t="s">
        <v>11</v>
      </c>
      <c r="D23" s="106" t="s">
        <v>695</v>
      </c>
    </row>
    <row r="24" spans="2:5" ht="18" customHeight="1">
      <c r="B24" s="36"/>
      <c r="C24" s="37"/>
      <c r="D24" s="106"/>
    </row>
    <row r="25" spans="2:5" ht="18" customHeight="1">
      <c r="B25" s="103" t="s">
        <v>1</v>
      </c>
      <c r="C25" s="104"/>
      <c r="D25" s="105" t="s">
        <v>689</v>
      </c>
    </row>
    <row r="26" spans="2:5" ht="18" customHeight="1">
      <c r="B26" s="36" t="s">
        <v>696</v>
      </c>
      <c r="C26" s="37" t="s">
        <v>697</v>
      </c>
      <c r="D26" s="106" t="s">
        <v>699</v>
      </c>
    </row>
    <row r="27" spans="2:5" ht="18" customHeight="1">
      <c r="B27" s="36" t="s">
        <v>516</v>
      </c>
      <c r="C27" s="37" t="s">
        <v>10</v>
      </c>
      <c r="D27" s="106" t="s">
        <v>700</v>
      </c>
    </row>
    <row r="28" spans="2:5" ht="18" customHeight="1">
      <c r="B28" s="36" t="s">
        <v>218</v>
      </c>
      <c r="C28" s="37" t="s">
        <v>10</v>
      </c>
      <c r="D28" s="106" t="s">
        <v>701</v>
      </c>
    </row>
    <row r="29" spans="2:5" ht="18" customHeight="1">
      <c r="B29" s="36" t="s">
        <v>698</v>
      </c>
      <c r="C29" s="37" t="s">
        <v>184</v>
      </c>
      <c r="D29" s="13" t="s">
        <v>702</v>
      </c>
    </row>
    <row r="30" spans="2:5" ht="18" customHeight="1">
      <c r="B30" s="103" t="s">
        <v>1</v>
      </c>
      <c r="C30" s="104"/>
      <c r="D30" s="105" t="s">
        <v>288</v>
      </c>
    </row>
    <row r="31" spans="2:5" ht="18" customHeight="1">
      <c r="B31" s="32" t="s">
        <v>709</v>
      </c>
      <c r="C31" s="33"/>
      <c r="D31" s="13" t="s">
        <v>703</v>
      </c>
    </row>
    <row r="32" spans="2:5" ht="18" customHeight="1">
      <c r="B32" s="32" t="s">
        <v>710</v>
      </c>
      <c r="C32" s="33"/>
      <c r="D32" s="13" t="s">
        <v>704</v>
      </c>
    </row>
    <row r="33" spans="2:4" ht="18" customHeight="1">
      <c r="B33" s="32"/>
      <c r="C33" s="33"/>
      <c r="D33" s="13" t="s">
        <v>705</v>
      </c>
    </row>
    <row r="34" spans="2:4" ht="18" customHeight="1">
      <c r="B34" s="32"/>
      <c r="C34" s="33"/>
      <c r="D34" s="13" t="s">
        <v>706</v>
      </c>
    </row>
    <row r="35" spans="2:4" ht="18" customHeight="1">
      <c r="B35" s="32"/>
      <c r="C35" s="33"/>
      <c r="D35" s="13" t="s">
        <v>707</v>
      </c>
    </row>
    <row r="36" spans="2:4" ht="18" customHeight="1">
      <c r="B36" s="32"/>
      <c r="C36" s="33"/>
      <c r="D36" s="13" t="s">
        <v>708</v>
      </c>
    </row>
    <row r="37" spans="2:4" ht="18" customHeight="1">
      <c r="B37" s="44"/>
      <c r="C37" s="45"/>
      <c r="D37" s="16"/>
    </row>
    <row r="38" spans="2:4" ht="18" customHeight="1">
      <c r="B38" s="36"/>
      <c r="C38" s="37"/>
      <c r="D38" s="106"/>
    </row>
    <row r="39" spans="2:4" ht="18" customHeight="1">
      <c r="B39" s="36"/>
      <c r="C39" s="37"/>
      <c r="D39" s="62"/>
    </row>
    <row r="40" spans="2:4" ht="18" customHeight="1">
      <c r="B40" s="36"/>
      <c r="C40" s="37"/>
      <c r="D40" s="62"/>
    </row>
    <row r="41" spans="2:4" ht="18" customHeight="1">
      <c r="B41" s="36"/>
      <c r="C41" s="37"/>
      <c r="D41" s="62"/>
    </row>
    <row r="42" spans="2:4" ht="18" customHeight="1">
      <c r="B42" s="36"/>
      <c r="C42" s="37"/>
      <c r="D42" s="14"/>
    </row>
    <row r="43" spans="2:4" ht="18" customHeight="1">
      <c r="B43" s="44"/>
      <c r="C43" s="45"/>
      <c r="D43" s="16"/>
    </row>
    <row r="44" spans="2:4" ht="18" customHeight="1">
      <c r="B44" s="295"/>
      <c r="C44" s="295"/>
    </row>
    <row r="45" spans="2:4" ht="18" customHeight="1">
      <c r="B45" s="296"/>
      <c r="C45" s="296"/>
    </row>
    <row r="46" spans="2:4" ht="18" customHeight="1">
      <c r="B46" s="296"/>
      <c r="C46" s="296"/>
    </row>
    <row r="47" spans="2:4" ht="18" customHeight="1"/>
  </sheetData>
  <mergeCells count="9">
    <mergeCell ref="B21:C21"/>
    <mergeCell ref="B44:C44"/>
    <mergeCell ref="B45:C45"/>
    <mergeCell ref="B46:C46"/>
    <mergeCell ref="C2:D2"/>
    <mergeCell ref="C3:D3"/>
    <mergeCell ref="C4:D4"/>
    <mergeCell ref="B6:C6"/>
    <mergeCell ref="B12:C12"/>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63D5E-021C-DA48-BEC0-934490B2D8F5}">
  <sheetPr codeName="Sheet43">
    <pageSetUpPr fitToPage="1"/>
  </sheetPr>
  <dimension ref="B1:G47"/>
  <sheetViews>
    <sheetView zoomScale="125" zoomScaleNormal="125" workbookViewId="0">
      <selection activeCell="G3" sqref="G3"/>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361</v>
      </c>
      <c r="D2" s="282"/>
      <c r="E2" s="5"/>
    </row>
    <row r="3" spans="2:7" ht="23">
      <c r="B3" s="3" t="s">
        <v>0</v>
      </c>
      <c r="C3" s="312" t="s">
        <v>780</v>
      </c>
      <c r="D3" s="304"/>
      <c r="E3" s="6"/>
      <c r="G3" s="180" t="str">
        <f>HYPERLINK("#目次!A1","目次に戻る")</f>
        <v>目次に戻る</v>
      </c>
    </row>
    <row r="4" spans="2:7" ht="16.5" customHeight="1" thickBot="1">
      <c r="B4" s="1"/>
      <c r="C4" s="285" t="s">
        <v>781</v>
      </c>
      <c r="D4" s="286"/>
      <c r="E4" s="7"/>
    </row>
    <row r="6" spans="2:7" ht="18" customHeight="1">
      <c r="B6" s="287" t="s">
        <v>1</v>
      </c>
      <c r="C6" s="288"/>
      <c r="D6" s="113" t="s">
        <v>369</v>
      </c>
      <c r="E6" s="73"/>
      <c r="F6" s="5"/>
    </row>
    <row r="7" spans="2:7" ht="18" customHeight="1">
      <c r="B7" s="32" t="s">
        <v>202</v>
      </c>
      <c r="C7" s="33" t="s">
        <v>9</v>
      </c>
      <c r="D7" s="13" t="s">
        <v>374</v>
      </c>
      <c r="E7" s="9"/>
    </row>
    <row r="8" spans="2:7" ht="18" customHeight="1">
      <c r="B8" s="38" t="s">
        <v>48</v>
      </c>
      <c r="C8" s="39" t="s">
        <v>132</v>
      </c>
      <c r="D8" s="14" t="s">
        <v>845</v>
      </c>
      <c r="E8" s="10"/>
    </row>
    <row r="9" spans="2:7" ht="18" customHeight="1">
      <c r="B9" s="36" t="s">
        <v>5</v>
      </c>
      <c r="C9" s="37" t="s">
        <v>824</v>
      </c>
      <c r="D9" s="14" t="s">
        <v>377</v>
      </c>
      <c r="E9" s="10"/>
    </row>
    <row r="10" spans="2:7" ht="18" customHeight="1">
      <c r="B10" s="36" t="s">
        <v>143</v>
      </c>
      <c r="C10" s="37" t="s">
        <v>366</v>
      </c>
      <c r="D10" s="14" t="s">
        <v>378</v>
      </c>
      <c r="E10" s="10"/>
    </row>
    <row r="11" spans="2:7" ht="18" customHeight="1">
      <c r="B11" s="36" t="s">
        <v>65</v>
      </c>
      <c r="C11" s="37" t="s">
        <v>844</v>
      </c>
      <c r="D11" s="114" t="s">
        <v>379</v>
      </c>
      <c r="E11" s="10"/>
    </row>
    <row r="12" spans="2:7" ht="18" customHeight="1">
      <c r="B12" s="36" t="s">
        <v>326</v>
      </c>
      <c r="C12" s="37" t="s">
        <v>189</v>
      </c>
      <c r="D12" s="14" t="s">
        <v>380</v>
      </c>
      <c r="E12" s="9"/>
    </row>
    <row r="13" spans="2:7" ht="18" customHeight="1">
      <c r="B13" s="36" t="s">
        <v>66</v>
      </c>
      <c r="C13" s="37" t="s">
        <v>824</v>
      </c>
      <c r="D13" s="114" t="s">
        <v>843</v>
      </c>
      <c r="E13" s="9"/>
    </row>
    <row r="14" spans="2:7" ht="18" customHeight="1">
      <c r="B14" s="36" t="s">
        <v>21</v>
      </c>
      <c r="C14" s="37" t="s">
        <v>10</v>
      </c>
      <c r="D14" s="14" t="s">
        <v>846</v>
      </c>
      <c r="E14" s="9"/>
    </row>
    <row r="15" spans="2:7" ht="18" customHeight="1">
      <c r="B15" s="36" t="s">
        <v>201</v>
      </c>
      <c r="C15" s="37" t="s">
        <v>280</v>
      </c>
      <c r="D15" s="14" t="s">
        <v>847</v>
      </c>
      <c r="E15" s="9"/>
    </row>
    <row r="16" spans="2:7" ht="18" customHeight="1">
      <c r="B16" s="36" t="s">
        <v>371</v>
      </c>
      <c r="C16" s="37" t="s">
        <v>264</v>
      </c>
      <c r="D16" s="14"/>
      <c r="E16" s="9"/>
    </row>
    <row r="17" spans="2:5" ht="18" customHeight="1">
      <c r="B17" s="111" t="s">
        <v>1</v>
      </c>
      <c r="C17" s="112"/>
      <c r="D17" s="96" t="s">
        <v>771</v>
      </c>
      <c r="E17" s="7"/>
    </row>
    <row r="18" spans="2:5" ht="18" customHeight="1">
      <c r="B18" s="36" t="s">
        <v>218</v>
      </c>
      <c r="C18" s="37" t="s">
        <v>132</v>
      </c>
      <c r="D18" s="14" t="s">
        <v>777</v>
      </c>
      <c r="E18" s="9"/>
    </row>
    <row r="19" spans="2:5" ht="18" customHeight="1">
      <c r="B19" s="36" t="s">
        <v>400</v>
      </c>
      <c r="C19" s="37" t="s">
        <v>132</v>
      </c>
      <c r="D19" s="14" t="s">
        <v>778</v>
      </c>
      <c r="E19" s="9"/>
    </row>
    <row r="20" spans="2:5" ht="18" customHeight="1">
      <c r="B20" s="36" t="s">
        <v>21</v>
      </c>
      <c r="C20" s="37" t="s">
        <v>61</v>
      </c>
      <c r="D20" s="14" t="s">
        <v>779</v>
      </c>
      <c r="E20" s="7"/>
    </row>
    <row r="21" spans="2:5" ht="18" customHeight="1">
      <c r="B21" s="111" t="s">
        <v>1</v>
      </c>
      <c r="C21" s="112"/>
      <c r="D21" s="113" t="s">
        <v>296</v>
      </c>
      <c r="E21" s="9"/>
    </row>
    <row r="22" spans="2:5" ht="18" customHeight="1">
      <c r="B22" s="36" t="s">
        <v>65</v>
      </c>
      <c r="C22" s="37"/>
      <c r="D22" s="114" t="s">
        <v>782</v>
      </c>
    </row>
    <row r="23" spans="2:5" ht="18" customHeight="1">
      <c r="B23" s="36"/>
      <c r="C23" s="37"/>
      <c r="D23" s="14"/>
    </row>
    <row r="24" spans="2:5" ht="18" customHeight="1">
      <c r="B24" s="38"/>
      <c r="C24" s="39"/>
      <c r="D24" s="14"/>
    </row>
    <row r="25" spans="2:5" ht="18" customHeight="1">
      <c r="B25" s="36"/>
      <c r="C25" s="37"/>
      <c r="D25" s="114"/>
    </row>
    <row r="26" spans="2:5" ht="18" customHeight="1">
      <c r="B26" s="36"/>
      <c r="C26" s="37"/>
      <c r="D26" s="114"/>
    </row>
    <row r="27" spans="2:5" ht="18" customHeight="1">
      <c r="B27" s="38"/>
      <c r="C27" s="39"/>
      <c r="D27" s="14"/>
    </row>
    <row r="28" spans="2:5" ht="18" customHeight="1">
      <c r="B28" s="36"/>
      <c r="C28" s="37"/>
      <c r="D28" s="14"/>
    </row>
    <row r="29" spans="2:5" ht="18" customHeight="1">
      <c r="B29" s="36"/>
      <c r="C29" s="37"/>
      <c r="D29" s="14"/>
    </row>
    <row r="30" spans="2:5" ht="18" customHeight="1">
      <c r="B30" s="36"/>
      <c r="C30" s="37"/>
      <c r="D30" s="14"/>
    </row>
    <row r="31" spans="2:5" ht="18" customHeight="1">
      <c r="B31" s="36"/>
      <c r="C31" s="37"/>
      <c r="D31" s="114"/>
    </row>
    <row r="32" spans="2:5" ht="18" customHeight="1">
      <c r="B32" s="36"/>
      <c r="C32" s="37"/>
      <c r="D32" s="14"/>
    </row>
    <row r="33" spans="2:4" ht="18" customHeight="1">
      <c r="B33" s="36"/>
      <c r="C33" s="37"/>
      <c r="D33" s="114"/>
    </row>
    <row r="34" spans="2:4" ht="18" customHeight="1">
      <c r="B34" s="36"/>
      <c r="C34" s="37"/>
      <c r="D34" s="14"/>
    </row>
    <row r="35" spans="2:4" ht="18" customHeight="1">
      <c r="B35" s="36"/>
      <c r="C35" s="37"/>
      <c r="D35" s="14"/>
    </row>
    <row r="36" spans="2:4" ht="18" customHeight="1">
      <c r="B36" s="36"/>
      <c r="C36" s="37"/>
      <c r="D36" s="14"/>
    </row>
    <row r="37" spans="2:4" ht="18" customHeight="1">
      <c r="B37" s="36"/>
      <c r="C37" s="37"/>
      <c r="D37" s="14"/>
    </row>
    <row r="38" spans="2:4" ht="18" customHeight="1">
      <c r="B38" s="36"/>
      <c r="C38" s="37"/>
      <c r="D38" s="14"/>
    </row>
    <row r="39" spans="2:4" ht="18" customHeight="1">
      <c r="B39" s="287"/>
      <c r="C39" s="288"/>
      <c r="D39" s="113"/>
    </row>
    <row r="40" spans="2:4" ht="18" customHeight="1">
      <c r="B40" s="36"/>
      <c r="C40" s="37"/>
      <c r="D40" s="14"/>
    </row>
    <row r="41" spans="2:4" ht="18" customHeight="1">
      <c r="B41" s="36"/>
      <c r="C41" s="37"/>
      <c r="D41" s="14"/>
    </row>
    <row r="42" spans="2:4" ht="18" customHeight="1">
      <c r="B42" s="36"/>
      <c r="C42" s="37"/>
      <c r="D42" s="14"/>
    </row>
    <row r="43" spans="2:4" ht="18" customHeight="1">
      <c r="B43" s="287"/>
      <c r="C43" s="288"/>
      <c r="D43" s="113"/>
    </row>
    <row r="44" spans="2:4" ht="18" customHeight="1">
      <c r="B44" s="36"/>
      <c r="C44" s="37"/>
      <c r="D44" s="114"/>
    </row>
    <row r="45" spans="2:4" ht="18" customHeight="1">
      <c r="B45" s="296"/>
      <c r="C45" s="296"/>
    </row>
    <row r="46" spans="2:4" ht="18" customHeight="1">
      <c r="B46" s="296"/>
      <c r="C46" s="296"/>
    </row>
    <row r="47" spans="2:4" ht="18" customHeight="1"/>
  </sheetData>
  <mergeCells count="8">
    <mergeCell ref="B39:C39"/>
    <mergeCell ref="B43:C43"/>
    <mergeCell ref="B45:C45"/>
    <mergeCell ref="B46:C46"/>
    <mergeCell ref="C2:D2"/>
    <mergeCell ref="C3:D3"/>
    <mergeCell ref="C4:D4"/>
    <mergeCell ref="B6:C6"/>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75D6F-00BB-FE45-A28F-BE76677DC684}">
  <sheetPr codeName="Sheet44">
    <pageSetUpPr fitToPage="1"/>
  </sheetPr>
  <dimension ref="B1:G47"/>
  <sheetViews>
    <sheetView zoomScale="125" zoomScaleNormal="125" workbookViewId="0">
      <selection activeCell="G3" sqref="G3"/>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c r="D2" s="282"/>
      <c r="E2" s="5"/>
    </row>
    <row r="3" spans="2:7" ht="23">
      <c r="B3" s="3" t="s">
        <v>0</v>
      </c>
      <c r="C3" s="303" t="s">
        <v>784</v>
      </c>
      <c r="D3" s="304"/>
      <c r="E3" s="6"/>
      <c r="G3" s="180" t="str">
        <f>HYPERLINK("#目次!A1","目次に戻る")</f>
        <v>目次に戻る</v>
      </c>
    </row>
    <row r="4" spans="2:7" ht="16.5" customHeight="1" thickBot="1">
      <c r="B4" s="1"/>
      <c r="C4" s="285"/>
      <c r="D4" s="286"/>
      <c r="E4" s="7"/>
    </row>
    <row r="6" spans="2:7" ht="18" customHeight="1">
      <c r="B6" s="287" t="s">
        <v>1</v>
      </c>
      <c r="C6" s="288"/>
      <c r="D6" s="96" t="s">
        <v>788</v>
      </c>
      <c r="E6" s="73"/>
      <c r="F6" s="5"/>
    </row>
    <row r="7" spans="2:7" ht="18" customHeight="1">
      <c r="B7" s="34" t="s">
        <v>785</v>
      </c>
      <c r="C7" s="35" t="s">
        <v>50</v>
      </c>
      <c r="D7" s="12" t="s">
        <v>793</v>
      </c>
      <c r="E7" s="9"/>
    </row>
    <row r="8" spans="2:7" ht="18" customHeight="1">
      <c r="B8" s="32" t="s">
        <v>65</v>
      </c>
      <c r="C8" s="33" t="s">
        <v>184</v>
      </c>
      <c r="D8" s="13" t="s">
        <v>794</v>
      </c>
      <c r="E8" s="10"/>
    </row>
    <row r="9" spans="2:7" ht="18" customHeight="1">
      <c r="B9" s="32" t="s">
        <v>278</v>
      </c>
      <c r="C9" s="33" t="s">
        <v>366</v>
      </c>
      <c r="D9" s="13" t="s">
        <v>871</v>
      </c>
      <c r="E9" s="10"/>
    </row>
    <row r="10" spans="2:7" ht="18" customHeight="1">
      <c r="B10" s="32" t="s">
        <v>786</v>
      </c>
      <c r="C10" s="33" t="s">
        <v>14</v>
      </c>
      <c r="D10" s="13" t="s">
        <v>872</v>
      </c>
      <c r="E10" s="10"/>
    </row>
    <row r="11" spans="2:7" ht="18" customHeight="1">
      <c r="B11" s="32" t="s">
        <v>223</v>
      </c>
      <c r="C11" s="33" t="s">
        <v>11</v>
      </c>
      <c r="D11" s="13" t="s">
        <v>797</v>
      </c>
      <c r="E11" s="10"/>
    </row>
    <row r="12" spans="2:7" ht="18" customHeight="1">
      <c r="B12" s="32" t="s">
        <v>798</v>
      </c>
      <c r="C12" s="33" t="s">
        <v>226</v>
      </c>
      <c r="D12" s="13" t="s">
        <v>874</v>
      </c>
      <c r="E12" s="9"/>
    </row>
    <row r="13" spans="2:7" ht="18" customHeight="1">
      <c r="B13" s="32" t="s">
        <v>208</v>
      </c>
      <c r="C13" s="33" t="s">
        <v>226</v>
      </c>
      <c r="D13" s="13" t="s">
        <v>800</v>
      </c>
      <c r="E13" s="9"/>
    </row>
    <row r="14" spans="2:7" ht="18" customHeight="1">
      <c r="B14" s="287" t="s">
        <v>1</v>
      </c>
      <c r="C14" s="288"/>
      <c r="D14" s="96" t="s">
        <v>789</v>
      </c>
      <c r="E14" s="9"/>
    </row>
    <row r="15" spans="2:7" ht="18" customHeight="1">
      <c r="B15" s="32" t="s">
        <v>278</v>
      </c>
      <c r="C15" s="33" t="s">
        <v>132</v>
      </c>
      <c r="D15" s="13" t="s">
        <v>801</v>
      </c>
      <c r="E15" s="9"/>
    </row>
    <row r="16" spans="2:7" ht="18" customHeight="1">
      <c r="B16" s="38" t="s">
        <v>787</v>
      </c>
      <c r="C16" s="39" t="s">
        <v>236</v>
      </c>
      <c r="D16" s="14" t="s">
        <v>802</v>
      </c>
      <c r="E16" s="9"/>
    </row>
    <row r="17" spans="2:5" ht="18" customHeight="1">
      <c r="B17" s="107" t="s">
        <v>1</v>
      </c>
      <c r="C17" s="108"/>
      <c r="D17" s="96" t="s">
        <v>790</v>
      </c>
      <c r="E17" s="7"/>
    </row>
    <row r="18" spans="2:5" ht="18" customHeight="1">
      <c r="B18" s="34" t="s">
        <v>785</v>
      </c>
      <c r="C18" s="35" t="s">
        <v>50</v>
      </c>
      <c r="D18" s="12" t="s">
        <v>803</v>
      </c>
      <c r="E18" s="9"/>
    </row>
    <row r="19" spans="2:5" ht="18" customHeight="1">
      <c r="B19" s="32" t="s">
        <v>792</v>
      </c>
      <c r="C19" s="33" t="s">
        <v>18</v>
      </c>
      <c r="D19" s="13" t="s">
        <v>804</v>
      </c>
      <c r="E19" s="9"/>
    </row>
    <row r="20" spans="2:5" ht="18" customHeight="1">
      <c r="B20" s="32" t="s">
        <v>278</v>
      </c>
      <c r="C20" s="33" t="s">
        <v>366</v>
      </c>
      <c r="D20" s="13" t="s">
        <v>795</v>
      </c>
      <c r="E20" s="7"/>
    </row>
    <row r="21" spans="2:5" ht="18" customHeight="1">
      <c r="B21" s="32" t="s">
        <v>48</v>
      </c>
      <c r="C21" s="33" t="s">
        <v>118</v>
      </c>
      <c r="D21" s="13" t="s">
        <v>796</v>
      </c>
      <c r="E21" s="9"/>
    </row>
    <row r="22" spans="2:5" ht="18" customHeight="1">
      <c r="B22" s="32" t="s">
        <v>798</v>
      </c>
      <c r="C22" s="33" t="s">
        <v>226</v>
      </c>
      <c r="D22" s="13" t="s">
        <v>797</v>
      </c>
    </row>
    <row r="23" spans="2:5" ht="18" customHeight="1">
      <c r="B23" s="32" t="s">
        <v>208</v>
      </c>
      <c r="C23" s="33" t="s">
        <v>226</v>
      </c>
      <c r="D23" s="13" t="s">
        <v>799</v>
      </c>
    </row>
    <row r="24" spans="2:5" ht="18" customHeight="1">
      <c r="B24" s="38"/>
      <c r="C24" s="39"/>
      <c r="D24" s="13" t="s">
        <v>800</v>
      </c>
    </row>
    <row r="25" spans="2:5" ht="18" customHeight="1">
      <c r="B25" s="107" t="s">
        <v>1</v>
      </c>
      <c r="C25" s="108"/>
      <c r="D25" s="96" t="s">
        <v>791</v>
      </c>
    </row>
    <row r="26" spans="2:5" ht="18" customHeight="1">
      <c r="B26" s="32" t="s">
        <v>278</v>
      </c>
      <c r="C26" s="33" t="s">
        <v>132</v>
      </c>
      <c r="D26" s="13" t="s">
        <v>805</v>
      </c>
    </row>
    <row r="27" spans="2:5" ht="18" customHeight="1">
      <c r="B27" s="38" t="s">
        <v>48</v>
      </c>
      <c r="C27" s="39" t="s">
        <v>236</v>
      </c>
      <c r="D27" s="14" t="s">
        <v>802</v>
      </c>
    </row>
    <row r="28" spans="2:5" ht="18" customHeight="1">
      <c r="B28" s="287" t="s">
        <v>1</v>
      </c>
      <c r="C28" s="288"/>
      <c r="D28" s="96" t="s">
        <v>807</v>
      </c>
    </row>
    <row r="29" spans="2:5" ht="18" customHeight="1">
      <c r="B29" s="42" t="s">
        <v>809</v>
      </c>
      <c r="C29" s="43" t="s">
        <v>873</v>
      </c>
      <c r="D29" s="14" t="s">
        <v>810</v>
      </c>
    </row>
    <row r="30" spans="2:5" ht="18" customHeight="1">
      <c r="B30" s="36" t="s">
        <v>208</v>
      </c>
      <c r="C30" s="37" t="s">
        <v>50</v>
      </c>
      <c r="D30" s="109" t="s">
        <v>811</v>
      </c>
    </row>
    <row r="31" spans="2:5" ht="18" customHeight="1">
      <c r="B31" s="36" t="s">
        <v>48</v>
      </c>
      <c r="C31" s="37" t="s">
        <v>14</v>
      </c>
      <c r="D31" s="72" t="s">
        <v>812</v>
      </c>
    </row>
    <row r="32" spans="2:5" ht="18" customHeight="1">
      <c r="B32" s="36" t="s">
        <v>201</v>
      </c>
      <c r="C32" s="37" t="s">
        <v>329</v>
      </c>
      <c r="D32" s="109" t="s">
        <v>813</v>
      </c>
    </row>
    <row r="33" spans="2:4" ht="18" customHeight="1">
      <c r="B33" s="305" t="s">
        <v>1</v>
      </c>
      <c r="C33" s="305"/>
      <c r="D33" s="96" t="s">
        <v>808</v>
      </c>
    </row>
    <row r="34" spans="2:4" ht="18" customHeight="1">
      <c r="B34" s="42" t="s">
        <v>814</v>
      </c>
      <c r="C34" s="43" t="s">
        <v>227</v>
      </c>
      <c r="D34" s="109" t="s">
        <v>815</v>
      </c>
    </row>
    <row r="35" spans="2:4" ht="18" customHeight="1">
      <c r="B35" s="36" t="s">
        <v>208</v>
      </c>
      <c r="C35" s="37" t="s">
        <v>50</v>
      </c>
      <c r="D35" s="109" t="s">
        <v>816</v>
      </c>
    </row>
    <row r="36" spans="2:4" ht="18" customHeight="1">
      <c r="B36" s="36" t="s">
        <v>201</v>
      </c>
      <c r="C36" s="37" t="s">
        <v>329</v>
      </c>
      <c r="D36" s="109" t="s">
        <v>817</v>
      </c>
    </row>
    <row r="37" spans="2:4" ht="18" customHeight="1">
      <c r="B37" s="36" t="s">
        <v>218</v>
      </c>
      <c r="C37" s="37" t="s">
        <v>10</v>
      </c>
      <c r="D37" s="109" t="s">
        <v>818</v>
      </c>
    </row>
    <row r="38" spans="2:4" ht="18" customHeight="1">
      <c r="B38" s="36" t="s">
        <v>48</v>
      </c>
      <c r="C38" s="37" t="s">
        <v>806</v>
      </c>
      <c r="D38" s="109"/>
    </row>
    <row r="39" spans="2:4" ht="18" customHeight="1">
      <c r="B39" s="36"/>
      <c r="C39" s="37"/>
      <c r="D39" s="109"/>
    </row>
    <row r="40" spans="2:4" ht="18" customHeight="1">
      <c r="B40" s="36"/>
      <c r="C40" s="37"/>
      <c r="D40" s="72"/>
    </row>
    <row r="41" spans="2:4" ht="18" customHeight="1">
      <c r="B41" s="36"/>
      <c r="C41" s="37"/>
      <c r="D41" s="72"/>
    </row>
    <row r="42" spans="2:4" ht="18" customHeight="1">
      <c r="B42" s="36"/>
      <c r="C42" s="37"/>
      <c r="D42" s="14"/>
    </row>
    <row r="43" spans="2:4" ht="18" customHeight="1">
      <c r="B43" s="44"/>
      <c r="C43" s="45"/>
      <c r="D43" s="16"/>
    </row>
    <row r="44" spans="2:4" ht="18" customHeight="1">
      <c r="B44" s="295"/>
      <c r="C44" s="295"/>
    </row>
    <row r="45" spans="2:4" ht="18" customHeight="1">
      <c r="B45" s="296"/>
      <c r="C45" s="296"/>
    </row>
    <row r="46" spans="2:4" ht="18" customHeight="1">
      <c r="B46" s="296"/>
      <c r="C46" s="296"/>
    </row>
    <row r="47" spans="2:4" ht="18" customHeight="1"/>
  </sheetData>
  <mergeCells count="10">
    <mergeCell ref="C2:D2"/>
    <mergeCell ref="C3:D3"/>
    <mergeCell ref="C4:D4"/>
    <mergeCell ref="B6:C6"/>
    <mergeCell ref="B14:C14"/>
    <mergeCell ref="B44:C44"/>
    <mergeCell ref="B45:C45"/>
    <mergeCell ref="B46:C46"/>
    <mergeCell ref="B28:C28"/>
    <mergeCell ref="B33:C33"/>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BE3B1-EF71-7045-97CF-102EFD1676CF}">
  <sheetPr codeName="Sheet45">
    <pageSetUpPr fitToPage="1"/>
  </sheetPr>
  <dimension ref="B1:G47"/>
  <sheetViews>
    <sheetView zoomScale="125" zoomScaleNormal="125" workbookViewId="0">
      <selection activeCell="G3" sqref="G3"/>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838</v>
      </c>
      <c r="D2" s="282"/>
      <c r="E2" s="5"/>
    </row>
    <row r="3" spans="2:7" ht="23">
      <c r="B3" s="3" t="s">
        <v>0</v>
      </c>
      <c r="C3" s="303" t="s">
        <v>819</v>
      </c>
      <c r="D3" s="304"/>
      <c r="E3" s="6"/>
      <c r="G3" s="180" t="str">
        <f>HYPERLINK("#目次!A1","目次に戻る")</f>
        <v>目次に戻る</v>
      </c>
    </row>
    <row r="4" spans="2:7" ht="16.5" customHeight="1" thickBot="1">
      <c r="B4" s="1"/>
      <c r="C4" s="285" t="s">
        <v>832</v>
      </c>
      <c r="D4" s="286"/>
      <c r="E4" s="7"/>
    </row>
    <row r="6" spans="2:7" ht="18" customHeight="1">
      <c r="B6" s="287" t="s">
        <v>1</v>
      </c>
      <c r="C6" s="288"/>
      <c r="D6" s="71" t="s">
        <v>820</v>
      </c>
      <c r="E6" s="73"/>
      <c r="F6" s="5"/>
    </row>
    <row r="7" spans="2:7" ht="18" customHeight="1">
      <c r="B7" s="34" t="s">
        <v>628</v>
      </c>
      <c r="C7" s="35" t="s">
        <v>35</v>
      </c>
      <c r="D7" s="12" t="s">
        <v>826</v>
      </c>
      <c r="E7" s="9"/>
    </row>
    <row r="8" spans="2:7" ht="18" customHeight="1">
      <c r="B8" s="32" t="s">
        <v>821</v>
      </c>
      <c r="C8" s="33" t="s">
        <v>35</v>
      </c>
      <c r="D8" s="116" t="s">
        <v>829</v>
      </c>
      <c r="E8" s="10"/>
    </row>
    <row r="9" spans="2:7" ht="18" customHeight="1">
      <c r="B9" s="32" t="s">
        <v>3</v>
      </c>
      <c r="C9" s="33" t="s">
        <v>822</v>
      </c>
      <c r="D9" s="13" t="s">
        <v>827</v>
      </c>
      <c r="E9" s="10"/>
    </row>
    <row r="10" spans="2:7" ht="18" customHeight="1">
      <c r="B10" s="32" t="s">
        <v>326</v>
      </c>
      <c r="C10" s="33" t="s">
        <v>823</v>
      </c>
      <c r="D10" s="13" t="s">
        <v>828</v>
      </c>
      <c r="E10" s="10"/>
    </row>
    <row r="11" spans="2:7" ht="18" customHeight="1">
      <c r="B11" s="36" t="s">
        <v>7</v>
      </c>
      <c r="C11" s="37" t="s">
        <v>280</v>
      </c>
      <c r="D11" s="13" t="s">
        <v>848</v>
      </c>
      <c r="E11" s="10"/>
    </row>
    <row r="12" spans="2:7" ht="18" customHeight="1">
      <c r="B12" s="36" t="s">
        <v>143</v>
      </c>
      <c r="C12" s="37" t="s">
        <v>12</v>
      </c>
      <c r="D12" s="116" t="s">
        <v>830</v>
      </c>
      <c r="E12" s="9"/>
    </row>
    <row r="13" spans="2:7" ht="18" customHeight="1">
      <c r="B13" s="36" t="s">
        <v>202</v>
      </c>
      <c r="C13" s="37" t="s">
        <v>386</v>
      </c>
      <c r="D13" s="116" t="s">
        <v>831</v>
      </c>
      <c r="E13" s="9"/>
    </row>
    <row r="14" spans="2:7" ht="18" customHeight="1">
      <c r="B14" s="36" t="s">
        <v>5</v>
      </c>
      <c r="C14" s="37" t="s">
        <v>236</v>
      </c>
      <c r="D14" s="109"/>
      <c r="E14" s="9"/>
    </row>
    <row r="15" spans="2:7" ht="18" customHeight="1">
      <c r="B15" s="36" t="s">
        <v>454</v>
      </c>
      <c r="C15" s="37" t="s">
        <v>236</v>
      </c>
      <c r="D15" s="109"/>
      <c r="E15" s="9"/>
    </row>
    <row r="16" spans="2:7" ht="18" customHeight="1">
      <c r="B16" s="36" t="s">
        <v>392</v>
      </c>
      <c r="C16" s="37" t="s">
        <v>33</v>
      </c>
      <c r="D16" s="109"/>
      <c r="E16" s="9"/>
    </row>
    <row r="17" spans="2:5" ht="18" customHeight="1">
      <c r="B17" s="36" t="s">
        <v>168</v>
      </c>
      <c r="C17" s="37" t="s">
        <v>775</v>
      </c>
      <c r="D17" s="109"/>
      <c r="E17" s="7"/>
    </row>
    <row r="18" spans="2:5" ht="18" customHeight="1">
      <c r="B18" s="287" t="s">
        <v>1</v>
      </c>
      <c r="C18" s="288"/>
      <c r="D18" s="96" t="s">
        <v>825</v>
      </c>
      <c r="E18" s="9"/>
    </row>
    <row r="19" spans="2:5" ht="18" customHeight="1">
      <c r="B19" s="32" t="s">
        <v>73</v>
      </c>
      <c r="C19" s="33" t="s">
        <v>61</v>
      </c>
      <c r="D19" s="13" t="s">
        <v>833</v>
      </c>
      <c r="E19" s="9"/>
    </row>
    <row r="20" spans="2:5" ht="18" customHeight="1">
      <c r="B20" s="38" t="s">
        <v>48</v>
      </c>
      <c r="C20" s="39" t="s">
        <v>824</v>
      </c>
      <c r="D20" s="14" t="s">
        <v>834</v>
      </c>
      <c r="E20" s="7"/>
    </row>
    <row r="21" spans="2:5" ht="18" customHeight="1">
      <c r="B21" s="36" t="s">
        <v>202</v>
      </c>
      <c r="C21" s="37" t="s">
        <v>767</v>
      </c>
      <c r="D21" s="14" t="s">
        <v>835</v>
      </c>
      <c r="E21" s="9"/>
    </row>
    <row r="22" spans="2:5" ht="18" customHeight="1">
      <c r="B22" s="36" t="s">
        <v>304</v>
      </c>
      <c r="C22" s="37" t="s">
        <v>11</v>
      </c>
      <c r="D22" s="14" t="s">
        <v>836</v>
      </c>
    </row>
    <row r="23" spans="2:5" ht="18" customHeight="1">
      <c r="B23" s="36" t="s">
        <v>218</v>
      </c>
      <c r="C23" s="37" t="s">
        <v>61</v>
      </c>
      <c r="D23" s="14" t="s">
        <v>837</v>
      </c>
    </row>
    <row r="24" spans="2:5" ht="18" customHeight="1">
      <c r="B24" s="36"/>
      <c r="C24" s="37"/>
      <c r="D24" s="72" t="s">
        <v>839</v>
      </c>
    </row>
    <row r="25" spans="2:5" ht="18" customHeight="1">
      <c r="B25" s="36"/>
      <c r="C25" s="37"/>
      <c r="D25" s="72"/>
    </row>
    <row r="26" spans="2:5" ht="18" customHeight="1">
      <c r="B26" s="44"/>
      <c r="C26" s="45"/>
      <c r="D26" s="72"/>
    </row>
    <row r="27" spans="2:5" ht="18" customHeight="1">
      <c r="B27" s="287" t="s">
        <v>1</v>
      </c>
      <c r="C27" s="288"/>
      <c r="D27" s="71"/>
    </row>
    <row r="28" spans="2:5" ht="18" customHeight="1">
      <c r="B28" s="42"/>
      <c r="C28" s="43"/>
      <c r="D28" s="14"/>
    </row>
    <row r="29" spans="2:5" ht="18" customHeight="1">
      <c r="B29" s="36"/>
      <c r="C29" s="37"/>
      <c r="D29" s="72"/>
    </row>
    <row r="30" spans="2:5" ht="18" customHeight="1">
      <c r="B30" s="36"/>
      <c r="C30" s="37"/>
      <c r="D30" s="72"/>
    </row>
    <row r="31" spans="2:5" ht="18" customHeight="1">
      <c r="B31" s="36"/>
      <c r="C31" s="37"/>
      <c r="D31" s="72"/>
    </row>
    <row r="32" spans="2:5" ht="18" customHeight="1">
      <c r="B32" s="287" t="s">
        <v>1</v>
      </c>
      <c r="C32" s="288"/>
      <c r="D32" s="71"/>
    </row>
    <row r="33" spans="2:4" ht="18" customHeight="1">
      <c r="B33" s="42"/>
      <c r="C33" s="43"/>
      <c r="D33" s="14"/>
    </row>
    <row r="34" spans="2:4" ht="18" customHeight="1">
      <c r="B34" s="36"/>
      <c r="C34" s="37"/>
      <c r="D34" s="72"/>
    </row>
    <row r="35" spans="2:4" ht="18" customHeight="1">
      <c r="B35" s="36"/>
      <c r="C35" s="37"/>
      <c r="D35" s="72"/>
    </row>
    <row r="36" spans="2:4" ht="18" customHeight="1">
      <c r="B36" s="305" t="s">
        <v>1</v>
      </c>
      <c r="C36" s="305"/>
      <c r="D36" s="18"/>
    </row>
    <row r="37" spans="2:4" ht="18" customHeight="1">
      <c r="B37" s="36"/>
      <c r="C37" s="37"/>
      <c r="D37" s="72"/>
    </row>
    <row r="38" spans="2:4" ht="18" customHeight="1">
      <c r="B38" s="36"/>
      <c r="C38" s="37"/>
      <c r="D38" s="72"/>
    </row>
    <row r="39" spans="2:4" ht="18" customHeight="1">
      <c r="B39" s="36"/>
      <c r="C39" s="37"/>
      <c r="D39" s="72"/>
    </row>
    <row r="40" spans="2:4" ht="18" customHeight="1">
      <c r="B40" s="36"/>
      <c r="C40" s="37"/>
      <c r="D40" s="72"/>
    </row>
    <row r="41" spans="2:4" ht="18" customHeight="1">
      <c r="B41" s="36"/>
      <c r="C41" s="37"/>
      <c r="D41" s="72"/>
    </row>
    <row r="42" spans="2:4" ht="18" customHeight="1">
      <c r="B42" s="36"/>
      <c r="C42" s="37"/>
      <c r="D42" s="14"/>
    </row>
    <row r="43" spans="2:4" ht="18" customHeight="1">
      <c r="B43" s="44"/>
      <c r="C43" s="45"/>
      <c r="D43" s="16"/>
    </row>
    <row r="44" spans="2:4" ht="18" customHeight="1">
      <c r="B44" s="295"/>
      <c r="C44" s="295"/>
    </row>
    <row r="45" spans="2:4" ht="18" customHeight="1">
      <c r="B45" s="296"/>
      <c r="C45" s="296"/>
    </row>
    <row r="46" spans="2:4" ht="18" customHeight="1">
      <c r="B46" s="296"/>
      <c r="C46" s="296"/>
    </row>
    <row r="47" spans="2:4" ht="18" customHeight="1"/>
  </sheetData>
  <mergeCells count="11">
    <mergeCell ref="B27:C27"/>
    <mergeCell ref="C2:D2"/>
    <mergeCell ref="C3:D3"/>
    <mergeCell ref="C4:D4"/>
    <mergeCell ref="B6:C6"/>
    <mergeCell ref="B18:C18"/>
    <mergeCell ref="B32:C32"/>
    <mergeCell ref="B36:C36"/>
    <mergeCell ref="B44:C44"/>
    <mergeCell ref="B45:C45"/>
    <mergeCell ref="B46:C46"/>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4D82A-3D99-1F4A-8A08-4377CC1352E6}">
  <sheetPr codeName="Sheet48">
    <pageSetUpPr fitToPage="1"/>
  </sheetPr>
  <dimension ref="B1:G47"/>
  <sheetViews>
    <sheetView zoomScale="125" zoomScaleNormal="125" workbookViewId="0">
      <selection activeCell="G3" sqref="G3"/>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864</v>
      </c>
      <c r="D2" s="282"/>
      <c r="E2" s="5"/>
    </row>
    <row r="3" spans="2:7" ht="23">
      <c r="B3" s="3" t="s">
        <v>0</v>
      </c>
      <c r="C3" s="303" t="s">
        <v>849</v>
      </c>
      <c r="D3" s="304"/>
      <c r="E3" s="6"/>
      <c r="G3" s="180" t="str">
        <f>HYPERLINK("#目次!A1","目次に戻る")</f>
        <v>目次に戻る</v>
      </c>
    </row>
    <row r="4" spans="2:7" ht="16.5" customHeight="1" thickBot="1">
      <c r="B4" s="1"/>
      <c r="C4" s="285" t="s">
        <v>877</v>
      </c>
      <c r="D4" s="286"/>
      <c r="E4" s="7"/>
    </row>
    <row r="6" spans="2:7" ht="18" customHeight="1">
      <c r="B6" s="287" t="s">
        <v>1</v>
      </c>
      <c r="C6" s="288"/>
      <c r="D6" s="71" t="s">
        <v>860</v>
      </c>
      <c r="E6" s="73"/>
      <c r="F6" s="5"/>
    </row>
    <row r="7" spans="2:7" ht="18" customHeight="1">
      <c r="B7" s="34" t="s">
        <v>325</v>
      </c>
      <c r="C7" s="35" t="s">
        <v>131</v>
      </c>
      <c r="D7" s="12" t="s">
        <v>853</v>
      </c>
      <c r="E7" s="9"/>
    </row>
    <row r="8" spans="2:7" ht="18" customHeight="1">
      <c r="B8" s="32" t="s">
        <v>850</v>
      </c>
      <c r="C8" s="33" t="s">
        <v>131</v>
      </c>
      <c r="D8" s="13" t="s">
        <v>854</v>
      </c>
      <c r="E8" s="10"/>
    </row>
    <row r="9" spans="2:7" ht="18" customHeight="1">
      <c r="B9" s="32" t="s">
        <v>48</v>
      </c>
      <c r="C9" s="33" t="s">
        <v>562</v>
      </c>
      <c r="D9" s="13" t="s">
        <v>855</v>
      </c>
      <c r="E9" s="10"/>
    </row>
    <row r="10" spans="2:7" ht="18" customHeight="1">
      <c r="B10" s="32" t="s">
        <v>223</v>
      </c>
      <c r="C10" s="33" t="s">
        <v>193</v>
      </c>
      <c r="D10" s="13" t="s">
        <v>856</v>
      </c>
      <c r="E10" s="10"/>
    </row>
    <row r="11" spans="2:7" ht="18" customHeight="1">
      <c r="B11" s="32" t="s">
        <v>326</v>
      </c>
      <c r="C11" s="33" t="s">
        <v>184</v>
      </c>
      <c r="D11" s="13" t="s">
        <v>878</v>
      </c>
      <c r="E11" s="10"/>
    </row>
    <row r="12" spans="2:7" ht="18" customHeight="1">
      <c r="B12" s="32" t="s">
        <v>202</v>
      </c>
      <c r="C12" s="33" t="s">
        <v>460</v>
      </c>
      <c r="D12" s="13" t="s">
        <v>857</v>
      </c>
      <c r="E12" s="9"/>
    </row>
    <row r="13" spans="2:7" ht="18" customHeight="1">
      <c r="B13" s="32" t="s">
        <v>851</v>
      </c>
      <c r="C13" s="33" t="s">
        <v>131</v>
      </c>
      <c r="D13" s="14" t="s">
        <v>858</v>
      </c>
      <c r="E13" s="9"/>
    </row>
    <row r="14" spans="2:7" ht="18" customHeight="1">
      <c r="B14" s="36"/>
      <c r="C14" s="37"/>
      <c r="D14" s="14" t="s">
        <v>859</v>
      </c>
      <c r="E14" s="9"/>
    </row>
    <row r="15" spans="2:7" ht="18" customHeight="1">
      <c r="B15" s="287" t="s">
        <v>1</v>
      </c>
      <c r="C15" s="288"/>
      <c r="D15" s="115" t="s">
        <v>861</v>
      </c>
      <c r="E15" s="9"/>
    </row>
    <row r="16" spans="2:7" ht="18" customHeight="1">
      <c r="B16" s="42" t="s">
        <v>7</v>
      </c>
      <c r="C16" s="43" t="s">
        <v>132</v>
      </c>
      <c r="D16" s="14" t="s">
        <v>862</v>
      </c>
      <c r="E16" s="9"/>
    </row>
    <row r="17" spans="2:5" ht="18" customHeight="1">
      <c r="B17" s="36" t="s">
        <v>201</v>
      </c>
      <c r="C17" s="37" t="s">
        <v>33</v>
      </c>
      <c r="D17" s="116" t="s">
        <v>863</v>
      </c>
      <c r="E17" s="7"/>
    </row>
    <row r="18" spans="2:5" ht="18" customHeight="1">
      <c r="B18" s="36" t="s">
        <v>852</v>
      </c>
      <c r="C18" s="37" t="s">
        <v>11</v>
      </c>
      <c r="D18" s="116"/>
      <c r="E18" s="9"/>
    </row>
    <row r="19" spans="2:5" ht="18" customHeight="1">
      <c r="B19" s="36"/>
      <c r="C19" s="37"/>
      <c r="D19" s="72"/>
      <c r="E19" s="9"/>
    </row>
    <row r="20" spans="2:5" ht="18" customHeight="1">
      <c r="B20" s="36"/>
      <c r="C20" s="37"/>
      <c r="D20" s="72"/>
      <c r="E20" s="7"/>
    </row>
    <row r="21" spans="2:5" ht="18" customHeight="1">
      <c r="B21" s="36"/>
      <c r="C21" s="37"/>
      <c r="D21" s="72" t="s">
        <v>876</v>
      </c>
      <c r="E21" s="9"/>
    </row>
    <row r="22" spans="2:5" ht="18" customHeight="1">
      <c r="B22" s="36"/>
      <c r="C22" s="37"/>
      <c r="D22" s="116"/>
    </row>
    <row r="23" spans="2:5" ht="18" customHeight="1">
      <c r="B23" s="36"/>
      <c r="C23" s="37"/>
      <c r="D23" s="116"/>
    </row>
    <row r="24" spans="2:5" ht="18" customHeight="1">
      <c r="B24" s="36"/>
      <c r="C24" s="37"/>
      <c r="D24" s="116"/>
    </row>
    <row r="25" spans="2:5" ht="18" customHeight="1">
      <c r="B25" s="36"/>
      <c r="C25" s="37"/>
      <c r="D25" s="116"/>
    </row>
    <row r="26" spans="2:5" ht="18" customHeight="1">
      <c r="B26" s="44"/>
      <c r="C26" s="45"/>
      <c r="D26" s="72"/>
    </row>
    <row r="27" spans="2:5" ht="18" customHeight="1">
      <c r="B27" s="287" t="s">
        <v>1</v>
      </c>
      <c r="C27" s="288"/>
      <c r="D27" s="71"/>
    </row>
    <row r="28" spans="2:5" ht="18" customHeight="1">
      <c r="B28" s="42"/>
      <c r="C28" s="43"/>
      <c r="D28" s="14"/>
    </row>
    <row r="29" spans="2:5" ht="18" customHeight="1">
      <c r="B29" s="36"/>
      <c r="C29" s="37"/>
      <c r="D29" s="72"/>
    </row>
    <row r="30" spans="2:5" ht="18" customHeight="1">
      <c r="B30" s="36"/>
      <c r="C30" s="37"/>
      <c r="D30" s="72"/>
    </row>
    <row r="31" spans="2:5" ht="18" customHeight="1">
      <c r="B31" s="36"/>
      <c r="C31" s="37"/>
      <c r="D31" s="72"/>
    </row>
    <row r="32" spans="2:5" ht="18" customHeight="1">
      <c r="B32" s="287" t="s">
        <v>1</v>
      </c>
      <c r="C32" s="288"/>
      <c r="D32" s="71"/>
    </row>
    <row r="33" spans="2:4" ht="18" customHeight="1">
      <c r="B33" s="42"/>
      <c r="C33" s="43"/>
      <c r="D33" s="14"/>
    </row>
    <row r="34" spans="2:4" ht="18" customHeight="1">
      <c r="B34" s="36"/>
      <c r="C34" s="37"/>
      <c r="D34" s="72"/>
    </row>
    <row r="35" spans="2:4" ht="18" customHeight="1">
      <c r="B35" s="36"/>
      <c r="C35" s="37"/>
      <c r="D35" s="72"/>
    </row>
    <row r="36" spans="2:4" ht="18" customHeight="1">
      <c r="B36" s="305" t="s">
        <v>1</v>
      </c>
      <c r="C36" s="305"/>
      <c r="D36" s="18"/>
    </row>
    <row r="37" spans="2:4" ht="18" customHeight="1">
      <c r="B37" s="36"/>
      <c r="C37" s="37"/>
      <c r="D37" s="72"/>
    </row>
    <row r="38" spans="2:4" ht="18" customHeight="1">
      <c r="B38" s="36"/>
      <c r="C38" s="37"/>
      <c r="D38" s="72"/>
    </row>
    <row r="39" spans="2:4" ht="18" customHeight="1">
      <c r="B39" s="36"/>
      <c r="C39" s="37"/>
      <c r="D39" s="72"/>
    </row>
    <row r="40" spans="2:4" ht="18" customHeight="1">
      <c r="B40" s="36"/>
      <c r="C40" s="37"/>
      <c r="D40" s="72"/>
    </row>
    <row r="41" spans="2:4" ht="18" customHeight="1">
      <c r="B41" s="36"/>
      <c r="C41" s="37"/>
      <c r="D41" s="72"/>
    </row>
    <row r="42" spans="2:4" ht="18" customHeight="1">
      <c r="B42" s="36"/>
      <c r="C42" s="37"/>
      <c r="D42" s="14"/>
    </row>
    <row r="43" spans="2:4" ht="18" customHeight="1">
      <c r="B43" s="44"/>
      <c r="C43" s="45"/>
      <c r="D43" s="16"/>
    </row>
    <row r="44" spans="2:4" ht="18" customHeight="1">
      <c r="B44" s="295"/>
      <c r="C44" s="295"/>
    </row>
    <row r="45" spans="2:4" ht="18" customHeight="1">
      <c r="B45" s="296"/>
      <c r="C45" s="296"/>
    </row>
    <row r="46" spans="2:4" ht="18" customHeight="1">
      <c r="B46" s="296"/>
      <c r="C46" s="296"/>
    </row>
    <row r="47" spans="2:4" ht="18" customHeight="1"/>
  </sheetData>
  <mergeCells count="11">
    <mergeCell ref="B27:C27"/>
    <mergeCell ref="C2:D2"/>
    <mergeCell ref="C3:D3"/>
    <mergeCell ref="C4:D4"/>
    <mergeCell ref="B6:C6"/>
    <mergeCell ref="B15:C15"/>
    <mergeCell ref="B32:C32"/>
    <mergeCell ref="B36:C36"/>
    <mergeCell ref="B44:C44"/>
    <mergeCell ref="B45:C45"/>
    <mergeCell ref="B46:C46"/>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654AA3-D366-9D44-89B9-A1937E211795}">
  <sheetPr codeName="Sheet49">
    <pageSetUpPr fitToPage="1"/>
  </sheetPr>
  <dimension ref="B1:G47"/>
  <sheetViews>
    <sheetView zoomScale="125" zoomScaleNormal="125" workbookViewId="0">
      <selection activeCell="G3" sqref="G3"/>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908</v>
      </c>
      <c r="D2" s="282"/>
      <c r="E2" s="5"/>
    </row>
    <row r="3" spans="2:7" ht="23">
      <c r="B3" s="3" t="s">
        <v>0</v>
      </c>
      <c r="C3" s="303" t="s">
        <v>875</v>
      </c>
      <c r="D3" s="304"/>
      <c r="E3" s="6"/>
      <c r="G3" s="180" t="str">
        <f>HYPERLINK("#目次!A1","目次に戻る")</f>
        <v>目次に戻る</v>
      </c>
    </row>
    <row r="4" spans="2:7" ht="16.5" customHeight="1" thickBot="1">
      <c r="B4" s="1"/>
      <c r="C4" s="285" t="s">
        <v>1018</v>
      </c>
      <c r="D4" s="286"/>
      <c r="E4" s="7"/>
    </row>
    <row r="6" spans="2:7" ht="18" customHeight="1">
      <c r="B6" s="287" t="s">
        <v>1</v>
      </c>
      <c r="C6" s="288"/>
      <c r="D6" s="119"/>
      <c r="E6" s="121"/>
      <c r="F6" s="5"/>
    </row>
    <row r="7" spans="2:7" ht="18" customHeight="1">
      <c r="B7" s="34" t="s">
        <v>517</v>
      </c>
      <c r="C7" s="35" t="s">
        <v>883</v>
      </c>
      <c r="D7" s="12" t="s">
        <v>887</v>
      </c>
      <c r="E7" s="9"/>
    </row>
    <row r="8" spans="2:7" ht="18" customHeight="1">
      <c r="B8" s="32" t="s">
        <v>201</v>
      </c>
      <c r="C8" s="33" t="s">
        <v>884</v>
      </c>
      <c r="D8" s="13" t="s">
        <v>888</v>
      </c>
      <c r="E8" s="10"/>
    </row>
    <row r="9" spans="2:7" ht="18" customHeight="1">
      <c r="B9" s="32" t="s">
        <v>48</v>
      </c>
      <c r="C9" s="33" t="s">
        <v>14</v>
      </c>
      <c r="D9" s="13" t="s">
        <v>889</v>
      </c>
      <c r="E9" s="10"/>
    </row>
    <row r="10" spans="2:7" ht="18" customHeight="1">
      <c r="B10" s="32" t="s">
        <v>26</v>
      </c>
      <c r="C10" s="33" t="s">
        <v>885</v>
      </c>
      <c r="D10" s="13" t="s">
        <v>890</v>
      </c>
      <c r="E10" s="10"/>
    </row>
    <row r="11" spans="2:7" ht="18" customHeight="1">
      <c r="B11" s="32" t="s">
        <v>882</v>
      </c>
      <c r="C11" s="33" t="s">
        <v>226</v>
      </c>
      <c r="D11" s="13" t="s">
        <v>891</v>
      </c>
      <c r="E11" s="10"/>
    </row>
    <row r="12" spans="2:7" ht="18" customHeight="1">
      <c r="B12" s="32" t="s">
        <v>821</v>
      </c>
      <c r="C12" s="33" t="s">
        <v>35</v>
      </c>
      <c r="D12" s="13" t="s">
        <v>892</v>
      </c>
      <c r="E12" s="9"/>
    </row>
    <row r="13" spans="2:7" ht="18" customHeight="1">
      <c r="B13" s="38" t="s">
        <v>7</v>
      </c>
      <c r="C13" s="33" t="s">
        <v>226</v>
      </c>
      <c r="D13" s="14" t="s">
        <v>893</v>
      </c>
      <c r="E13" s="9"/>
    </row>
    <row r="14" spans="2:7" ht="18" customHeight="1">
      <c r="B14" s="36" t="s">
        <v>886</v>
      </c>
      <c r="C14" s="33" t="s">
        <v>226</v>
      </c>
      <c r="D14" s="14" t="s">
        <v>894</v>
      </c>
      <c r="E14" s="9"/>
    </row>
    <row r="15" spans="2:7" ht="18" customHeight="1">
      <c r="B15" s="36" t="s">
        <v>733</v>
      </c>
      <c r="C15" s="37" t="s">
        <v>453</v>
      </c>
      <c r="D15" s="14"/>
      <c r="E15" s="9"/>
    </row>
    <row r="16" spans="2:7" ht="18" customHeight="1">
      <c r="B16" s="122" t="s">
        <v>1</v>
      </c>
      <c r="C16" s="123"/>
      <c r="D16" s="124" t="s">
        <v>895</v>
      </c>
      <c r="E16" s="9"/>
    </row>
    <row r="17" spans="2:5" ht="18" customHeight="1">
      <c r="B17" s="42" t="s">
        <v>896</v>
      </c>
      <c r="C17" s="43" t="s">
        <v>897</v>
      </c>
      <c r="D17" s="14" t="s">
        <v>900</v>
      </c>
      <c r="E17" s="7"/>
    </row>
    <row r="18" spans="2:5" ht="18" customHeight="1">
      <c r="B18" s="36" t="s">
        <v>48</v>
      </c>
      <c r="C18" s="37" t="s">
        <v>226</v>
      </c>
      <c r="D18" s="125" t="s">
        <v>901</v>
      </c>
      <c r="E18" s="9"/>
    </row>
    <row r="19" spans="2:5" ht="18" customHeight="1">
      <c r="B19" s="36" t="s">
        <v>66</v>
      </c>
      <c r="C19" s="37" t="s">
        <v>184</v>
      </c>
      <c r="D19" s="125" t="s">
        <v>902</v>
      </c>
      <c r="E19" s="9"/>
    </row>
    <row r="20" spans="2:5" ht="18" customHeight="1">
      <c r="B20" s="36" t="s">
        <v>898</v>
      </c>
      <c r="C20" s="37" t="s">
        <v>453</v>
      </c>
      <c r="D20" s="125" t="s">
        <v>903</v>
      </c>
      <c r="E20" s="7"/>
    </row>
    <row r="21" spans="2:5" ht="18" customHeight="1">
      <c r="B21" s="36" t="s">
        <v>899</v>
      </c>
      <c r="C21" s="37" t="s">
        <v>226</v>
      </c>
      <c r="D21" s="125" t="s">
        <v>904</v>
      </c>
      <c r="E21" s="9"/>
    </row>
    <row r="22" spans="2:5" ht="18" customHeight="1">
      <c r="B22" s="36"/>
      <c r="C22" s="37"/>
      <c r="D22" s="14" t="s">
        <v>905</v>
      </c>
    </row>
    <row r="23" spans="2:5" ht="18" customHeight="1">
      <c r="B23" s="36"/>
      <c r="C23" s="37"/>
      <c r="D23" s="125"/>
    </row>
    <row r="24" spans="2:5" ht="18" customHeight="1">
      <c r="B24" s="36"/>
      <c r="C24" s="37"/>
      <c r="D24" s="125"/>
    </row>
    <row r="25" spans="2:5" ht="18" customHeight="1">
      <c r="B25" s="36"/>
      <c r="C25" s="37"/>
      <c r="D25" s="125"/>
    </row>
    <row r="26" spans="2:5" ht="18" customHeight="1">
      <c r="B26" s="287" t="s">
        <v>1</v>
      </c>
      <c r="C26" s="288"/>
      <c r="D26" s="124" t="s">
        <v>906</v>
      </c>
    </row>
    <row r="27" spans="2:5" ht="18" customHeight="1">
      <c r="B27" s="42" t="s">
        <v>907</v>
      </c>
      <c r="C27" s="43"/>
      <c r="D27" s="14"/>
    </row>
    <row r="28" spans="2:5" ht="18" customHeight="1">
      <c r="B28" s="36" t="s">
        <v>54</v>
      </c>
      <c r="C28" s="37"/>
      <c r="D28" s="125"/>
    </row>
    <row r="29" spans="2:5" ht="18" customHeight="1">
      <c r="B29" s="36" t="s">
        <v>55</v>
      </c>
      <c r="C29" s="37"/>
      <c r="D29" s="125"/>
    </row>
    <row r="30" spans="2:5" ht="18" customHeight="1">
      <c r="B30" s="36"/>
      <c r="C30" s="37"/>
      <c r="D30" s="120"/>
    </row>
    <row r="31" spans="2:5" ht="18" customHeight="1">
      <c r="B31" s="36"/>
      <c r="C31" s="37"/>
      <c r="D31" s="120"/>
    </row>
    <row r="32" spans="2:5" ht="18" customHeight="1">
      <c r="B32" s="287" t="s">
        <v>1</v>
      </c>
      <c r="C32" s="288"/>
      <c r="D32" s="119"/>
    </row>
    <row r="33" spans="2:4" ht="18" customHeight="1">
      <c r="B33" s="42"/>
      <c r="C33" s="43"/>
      <c r="D33" s="14"/>
    </row>
    <row r="34" spans="2:4" ht="18" customHeight="1">
      <c r="B34" s="36"/>
      <c r="C34" s="37"/>
      <c r="D34" s="120"/>
    </row>
    <row r="35" spans="2:4" ht="18" customHeight="1">
      <c r="B35" s="36"/>
      <c r="C35" s="37"/>
      <c r="D35" s="120"/>
    </row>
    <row r="36" spans="2:4" ht="18" customHeight="1">
      <c r="B36" s="305" t="s">
        <v>1</v>
      </c>
      <c r="C36" s="305"/>
      <c r="D36" s="18"/>
    </row>
    <row r="37" spans="2:4" ht="18" customHeight="1">
      <c r="B37" s="36"/>
      <c r="C37" s="37"/>
      <c r="D37" s="120"/>
    </row>
    <row r="38" spans="2:4" ht="18" customHeight="1">
      <c r="B38" s="36"/>
      <c r="C38" s="37"/>
      <c r="D38" s="120"/>
    </row>
    <row r="39" spans="2:4" ht="18" customHeight="1">
      <c r="B39" s="36"/>
      <c r="C39" s="37"/>
      <c r="D39" s="120"/>
    </row>
    <row r="40" spans="2:4" ht="18" customHeight="1">
      <c r="B40" s="36"/>
      <c r="C40" s="37"/>
      <c r="D40" s="120"/>
    </row>
    <row r="41" spans="2:4" ht="18" customHeight="1">
      <c r="B41" s="36"/>
      <c r="C41" s="37"/>
      <c r="D41" s="120"/>
    </row>
    <row r="42" spans="2:4" ht="18" customHeight="1">
      <c r="B42" s="36"/>
      <c r="C42" s="37"/>
      <c r="D42" s="14"/>
    </row>
    <row r="43" spans="2:4" ht="18" customHeight="1">
      <c r="B43" s="44"/>
      <c r="C43" s="45"/>
      <c r="D43" s="16"/>
    </row>
    <row r="44" spans="2:4" ht="18" customHeight="1">
      <c r="B44" s="295"/>
      <c r="C44" s="295"/>
    </row>
    <row r="45" spans="2:4" ht="18" customHeight="1">
      <c r="B45" s="296"/>
      <c r="C45" s="296"/>
    </row>
    <row r="46" spans="2:4" ht="18" customHeight="1">
      <c r="B46" s="296"/>
      <c r="C46" s="296"/>
    </row>
    <row r="47" spans="2:4" ht="18" customHeight="1"/>
  </sheetData>
  <mergeCells count="10">
    <mergeCell ref="C2:D2"/>
    <mergeCell ref="C3:D3"/>
    <mergeCell ref="C4:D4"/>
    <mergeCell ref="B6:C6"/>
    <mergeCell ref="B26:C26"/>
    <mergeCell ref="B32:C32"/>
    <mergeCell ref="B36:C36"/>
    <mergeCell ref="B44:C44"/>
    <mergeCell ref="B45:C45"/>
    <mergeCell ref="B46:C46"/>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B66C2-D45B-A940-88FD-B93E8157E7C7}">
  <sheetPr codeName="Sheet50">
    <pageSetUpPr fitToPage="1"/>
  </sheetPr>
  <dimension ref="B1:G47"/>
  <sheetViews>
    <sheetView zoomScale="125" zoomScaleNormal="125" workbookViewId="0">
      <selection activeCell="G3" sqref="G3"/>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691</v>
      </c>
      <c r="D2" s="282"/>
      <c r="E2" s="5"/>
    </row>
    <row r="3" spans="2:7" ht="23">
      <c r="B3" s="3" t="s">
        <v>0</v>
      </c>
      <c r="C3" s="303" t="s">
        <v>930</v>
      </c>
      <c r="D3" s="304"/>
      <c r="E3" s="6"/>
      <c r="G3" s="180" t="str">
        <f>HYPERLINK("#目次!A1","目次に戻る")</f>
        <v>目次に戻る</v>
      </c>
    </row>
    <row r="4" spans="2:7" ht="16.5" customHeight="1" thickBot="1">
      <c r="B4" s="1"/>
      <c r="C4" s="285" t="s">
        <v>944</v>
      </c>
      <c r="D4" s="286"/>
      <c r="E4" s="7"/>
    </row>
    <row r="6" spans="2:7" ht="18" customHeight="1">
      <c r="B6" s="122" t="s">
        <v>1</v>
      </c>
      <c r="C6" s="123"/>
      <c r="D6" s="96" t="s">
        <v>933</v>
      </c>
      <c r="E6" s="121"/>
      <c r="F6" s="5"/>
    </row>
    <row r="7" spans="2:7" ht="18" customHeight="1">
      <c r="B7" s="34" t="s">
        <v>66</v>
      </c>
      <c r="C7" s="35" t="s">
        <v>14</v>
      </c>
      <c r="D7" s="12" t="s">
        <v>936</v>
      </c>
      <c r="E7" s="9"/>
    </row>
    <row r="8" spans="2:7" ht="18" customHeight="1">
      <c r="B8" s="32" t="s">
        <v>934</v>
      </c>
      <c r="C8" s="33" t="s">
        <v>935</v>
      </c>
      <c r="D8" s="13" t="s">
        <v>937</v>
      </c>
      <c r="E8" s="10"/>
    </row>
    <row r="9" spans="2:7" ht="18" customHeight="1">
      <c r="B9" s="32" t="s">
        <v>4</v>
      </c>
      <c r="C9" s="33" t="s">
        <v>11</v>
      </c>
      <c r="D9" s="13" t="s">
        <v>938</v>
      </c>
      <c r="E9" s="10"/>
    </row>
    <row r="10" spans="2:7" ht="18" customHeight="1">
      <c r="B10" s="32" t="s">
        <v>278</v>
      </c>
      <c r="C10" s="33" t="s">
        <v>33</v>
      </c>
      <c r="D10" s="13" t="s">
        <v>939</v>
      </c>
      <c r="E10" s="10"/>
    </row>
    <row r="11" spans="2:7" ht="18" customHeight="1">
      <c r="B11" s="32" t="s">
        <v>3</v>
      </c>
      <c r="C11" s="33" t="s">
        <v>303</v>
      </c>
      <c r="D11" s="13" t="s">
        <v>940</v>
      </c>
      <c r="E11" s="10"/>
    </row>
    <row r="12" spans="2:7" ht="18" customHeight="1">
      <c r="B12" s="36"/>
      <c r="C12" s="37"/>
      <c r="D12" s="125" t="s">
        <v>941</v>
      </c>
      <c r="E12" s="9"/>
    </row>
    <row r="13" spans="2:7" ht="18" customHeight="1">
      <c r="B13" s="36" t="s">
        <v>959</v>
      </c>
      <c r="C13" s="37"/>
      <c r="D13" s="125" t="s">
        <v>942</v>
      </c>
      <c r="E13" s="9"/>
    </row>
    <row r="14" spans="2:7" ht="18" customHeight="1">
      <c r="B14" s="36" t="s">
        <v>960</v>
      </c>
      <c r="C14" s="37"/>
      <c r="D14" s="125" t="s">
        <v>943</v>
      </c>
      <c r="E14" s="9"/>
    </row>
    <row r="15" spans="2:7" ht="18" customHeight="1">
      <c r="B15" s="32"/>
      <c r="C15" s="33"/>
      <c r="D15" s="125" t="s">
        <v>711</v>
      </c>
      <c r="E15" s="9"/>
    </row>
    <row r="16" spans="2:7" ht="18" customHeight="1">
      <c r="B16" s="32"/>
      <c r="C16" s="33"/>
      <c r="D16" s="125" t="s">
        <v>945</v>
      </c>
      <c r="E16" s="9"/>
    </row>
    <row r="17" spans="2:5" ht="18" customHeight="1">
      <c r="B17" s="32"/>
      <c r="C17" s="33"/>
      <c r="D17" s="125" t="s">
        <v>693</v>
      </c>
      <c r="E17" s="7"/>
    </row>
    <row r="18" spans="2:5" ht="18" customHeight="1">
      <c r="B18" s="32"/>
      <c r="C18" s="33"/>
      <c r="D18" s="125" t="s">
        <v>962</v>
      </c>
      <c r="E18" s="9"/>
    </row>
    <row r="19" spans="2:5" ht="18" customHeight="1">
      <c r="B19" s="122" t="s">
        <v>1</v>
      </c>
      <c r="C19" s="123"/>
      <c r="D19" s="96" t="s">
        <v>932</v>
      </c>
      <c r="E19" s="9"/>
    </row>
    <row r="20" spans="2:5" ht="18" customHeight="1">
      <c r="B20" s="42" t="s">
        <v>400</v>
      </c>
      <c r="C20" s="43" t="s">
        <v>61</v>
      </c>
      <c r="D20" s="14" t="s">
        <v>412</v>
      </c>
      <c r="E20" s="7"/>
    </row>
    <row r="21" spans="2:5" ht="18" customHeight="1">
      <c r="B21" s="36" t="s">
        <v>72</v>
      </c>
      <c r="C21" s="70" t="s">
        <v>402</v>
      </c>
      <c r="D21" s="125" t="s">
        <v>413</v>
      </c>
      <c r="E21" s="9"/>
    </row>
    <row r="22" spans="2:5" ht="18" customHeight="1">
      <c r="B22" s="36" t="s">
        <v>4</v>
      </c>
      <c r="C22" s="37" t="s">
        <v>118</v>
      </c>
      <c r="D22" s="125" t="s">
        <v>414</v>
      </c>
    </row>
    <row r="23" spans="2:5" ht="18" customHeight="1">
      <c r="B23" s="36" t="s">
        <v>48</v>
      </c>
      <c r="C23" s="37" t="s">
        <v>10</v>
      </c>
      <c r="D23" s="125" t="s">
        <v>415</v>
      </c>
    </row>
    <row r="24" spans="2:5" ht="18" customHeight="1">
      <c r="B24" s="36" t="s">
        <v>398</v>
      </c>
      <c r="C24" s="37" t="s">
        <v>35</v>
      </c>
      <c r="D24" s="125" t="s">
        <v>416</v>
      </c>
    </row>
    <row r="25" spans="2:5" ht="18" customHeight="1">
      <c r="B25" s="36" t="s">
        <v>401</v>
      </c>
      <c r="C25" s="37" t="s">
        <v>35</v>
      </c>
      <c r="D25" s="125" t="s">
        <v>417</v>
      </c>
    </row>
    <row r="26" spans="2:5" ht="18" customHeight="1">
      <c r="B26" s="122" t="s">
        <v>1</v>
      </c>
      <c r="C26" s="123"/>
      <c r="D26" s="96" t="s">
        <v>947</v>
      </c>
    </row>
    <row r="27" spans="2:5" ht="18" customHeight="1">
      <c r="B27" s="36" t="s">
        <v>948</v>
      </c>
      <c r="C27" s="70" t="s">
        <v>949</v>
      </c>
      <c r="D27" s="125" t="s">
        <v>953</v>
      </c>
    </row>
    <row r="28" spans="2:5" ht="18" customHeight="1">
      <c r="B28" s="36" t="s">
        <v>278</v>
      </c>
      <c r="C28" s="37" t="s">
        <v>952</v>
      </c>
      <c r="D28" s="125" t="s">
        <v>954</v>
      </c>
    </row>
    <row r="29" spans="2:5" ht="18" customHeight="1">
      <c r="B29" s="36" t="s">
        <v>48</v>
      </c>
      <c r="C29" s="37" t="s">
        <v>61</v>
      </c>
      <c r="D29" s="125" t="s">
        <v>955</v>
      </c>
    </row>
    <row r="30" spans="2:5" ht="18" customHeight="1">
      <c r="B30" s="36" t="s">
        <v>950</v>
      </c>
      <c r="C30" s="37" t="s">
        <v>10</v>
      </c>
      <c r="D30" s="125" t="s">
        <v>956</v>
      </c>
    </row>
    <row r="31" spans="2:5" ht="18" customHeight="1">
      <c r="B31" s="36" t="s">
        <v>951</v>
      </c>
      <c r="C31" s="37" t="s">
        <v>460</v>
      </c>
      <c r="D31" s="125" t="s">
        <v>957</v>
      </c>
    </row>
    <row r="32" spans="2:5" ht="18" customHeight="1">
      <c r="B32" s="36"/>
      <c r="C32" s="37"/>
      <c r="D32" s="125" t="s">
        <v>958</v>
      </c>
    </row>
    <row r="33" spans="2:4" ht="18" customHeight="1">
      <c r="B33" s="122" t="s">
        <v>1</v>
      </c>
      <c r="C33" s="123"/>
      <c r="D33" s="96" t="s">
        <v>283</v>
      </c>
    </row>
    <row r="34" spans="2:4" ht="18" customHeight="1">
      <c r="B34" s="36" t="s">
        <v>218</v>
      </c>
      <c r="C34" s="70" t="s">
        <v>10</v>
      </c>
      <c r="D34" s="125" t="s">
        <v>946</v>
      </c>
    </row>
    <row r="35" spans="2:4" ht="18" customHeight="1">
      <c r="B35" s="36" t="s">
        <v>48</v>
      </c>
      <c r="C35" s="37" t="s">
        <v>806</v>
      </c>
      <c r="D35" s="125"/>
    </row>
    <row r="36" spans="2:4" ht="18" customHeight="1">
      <c r="B36" s="122" t="s">
        <v>1</v>
      </c>
      <c r="C36" s="123"/>
      <c r="D36" s="18" t="s">
        <v>296</v>
      </c>
    </row>
    <row r="37" spans="2:4" ht="18" customHeight="1">
      <c r="B37" s="36" t="s">
        <v>613</v>
      </c>
      <c r="C37" s="37" t="s">
        <v>10</v>
      </c>
      <c r="D37" s="14" t="s">
        <v>963</v>
      </c>
    </row>
    <row r="38" spans="2:4" ht="18" customHeight="1">
      <c r="B38" s="36" t="s">
        <v>961</v>
      </c>
      <c r="C38" s="37" t="s">
        <v>10</v>
      </c>
      <c r="D38" s="125" t="s">
        <v>965</v>
      </c>
    </row>
    <row r="39" spans="2:4" ht="18" customHeight="1">
      <c r="B39" s="36" t="s">
        <v>54</v>
      </c>
      <c r="C39" s="37"/>
      <c r="D39" s="125" t="s">
        <v>966</v>
      </c>
    </row>
    <row r="40" spans="2:4" ht="18" customHeight="1">
      <c r="B40" s="36" t="s">
        <v>55</v>
      </c>
      <c r="C40" s="37"/>
      <c r="D40" s="125" t="s">
        <v>964</v>
      </c>
    </row>
    <row r="41" spans="2:4" ht="18" customHeight="1">
      <c r="B41" s="44" t="s">
        <v>1019</v>
      </c>
      <c r="C41" s="45"/>
      <c r="D41" s="16" t="s">
        <v>1020</v>
      </c>
    </row>
    <row r="42" spans="2:4" ht="18" customHeight="1">
      <c r="B42" s="44"/>
      <c r="C42" s="45"/>
      <c r="D42" s="16"/>
    </row>
    <row r="43" spans="2:4" ht="18" customHeight="1">
      <c r="B43" s="44"/>
      <c r="C43" s="45"/>
      <c r="D43" s="16"/>
    </row>
    <row r="44" spans="2:4" ht="18" customHeight="1">
      <c r="B44" s="36"/>
      <c r="C44" s="37"/>
      <c r="D44" s="125"/>
    </row>
    <row r="45" spans="2:4" ht="18" customHeight="1">
      <c r="B45" s="36"/>
      <c r="C45" s="37"/>
      <c r="D45" s="125"/>
    </row>
    <row r="46" spans="2:4" ht="18" customHeight="1">
      <c r="B46" s="44"/>
      <c r="C46" s="45"/>
      <c r="D46" s="16"/>
    </row>
    <row r="47" spans="2:4" ht="18" customHeight="1"/>
  </sheetData>
  <mergeCells count="3">
    <mergeCell ref="C2:D2"/>
    <mergeCell ref="C3:D3"/>
    <mergeCell ref="C4:D4"/>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AE61A-22C6-AC41-985E-7E393BC91956}">
  <sheetPr codeName="Sheet51"/>
  <dimension ref="B1:G76"/>
  <sheetViews>
    <sheetView zoomScale="125" zoomScaleNormal="125" workbookViewId="0">
      <selection activeCell="F38" sqref="F38"/>
    </sheetView>
  </sheetViews>
  <sheetFormatPr baseColWidth="10" defaultColWidth="8.83203125" defaultRowHeight="14"/>
  <cols>
    <col min="2" max="2" width="17.83203125" customWidth="1"/>
    <col min="3" max="3" width="5.6640625" customWidth="1"/>
    <col min="4" max="4" width="55.33203125" customWidth="1"/>
    <col min="5" max="5" width="10" customWidth="1"/>
  </cols>
  <sheetData>
    <row r="1" spans="2:7" ht="15" thickBot="1"/>
    <row r="2" spans="2:7">
      <c r="B2" s="2"/>
      <c r="C2" s="281" t="s">
        <v>1051</v>
      </c>
      <c r="D2" s="282"/>
      <c r="E2" s="5"/>
    </row>
    <row r="3" spans="2:7" ht="23">
      <c r="B3" s="3" t="s">
        <v>0</v>
      </c>
      <c r="C3" s="312" t="s">
        <v>1021</v>
      </c>
      <c r="D3" s="304"/>
      <c r="E3" s="6"/>
      <c r="G3" s="180" t="str">
        <f>HYPERLINK("#目次!A1","目次に戻る")</f>
        <v>目次に戻る</v>
      </c>
    </row>
    <row r="4" spans="2:7" ht="16.5" customHeight="1" thickBot="1">
      <c r="B4" s="1"/>
      <c r="C4" s="285" t="s">
        <v>1052</v>
      </c>
      <c r="D4" s="286"/>
      <c r="E4" s="7"/>
    </row>
    <row r="6" spans="2:7" ht="17" customHeight="1">
      <c r="B6" s="314" t="s">
        <v>1</v>
      </c>
      <c r="C6" s="315"/>
      <c r="D6" s="141" t="s">
        <v>747</v>
      </c>
      <c r="E6" s="142"/>
      <c r="F6" s="5"/>
    </row>
    <row r="7" spans="2:7" ht="17" customHeight="1">
      <c r="B7" s="42" t="s">
        <v>1024</v>
      </c>
      <c r="C7" s="43" t="s">
        <v>192</v>
      </c>
      <c r="D7" s="143" t="s">
        <v>768</v>
      </c>
      <c r="E7" s="9"/>
    </row>
    <row r="8" spans="2:7" ht="17" customHeight="1">
      <c r="B8" s="36" t="s">
        <v>762</v>
      </c>
      <c r="C8" s="37" t="s">
        <v>192</v>
      </c>
      <c r="D8" s="143"/>
      <c r="E8" s="10"/>
    </row>
    <row r="9" spans="2:7" ht="17" customHeight="1">
      <c r="B9" s="36" t="s">
        <v>48</v>
      </c>
      <c r="C9" s="37" t="s">
        <v>764</v>
      </c>
      <c r="D9" s="143"/>
      <c r="E9" s="10"/>
    </row>
    <row r="10" spans="2:7" ht="17" customHeight="1">
      <c r="B10" s="36" t="s">
        <v>647</v>
      </c>
      <c r="C10" s="37" t="s">
        <v>33</v>
      </c>
      <c r="D10" s="143"/>
      <c r="E10" s="10"/>
    </row>
    <row r="11" spans="2:7" ht="17" customHeight="1">
      <c r="B11" s="36" t="s">
        <v>187</v>
      </c>
      <c r="C11" s="37" t="s">
        <v>184</v>
      </c>
      <c r="D11" s="143"/>
      <c r="E11" s="10"/>
    </row>
    <row r="12" spans="2:7" ht="17" customHeight="1">
      <c r="B12" s="287" t="s">
        <v>1</v>
      </c>
      <c r="C12" s="288"/>
      <c r="D12" s="141" t="s">
        <v>746</v>
      </c>
      <c r="E12" s="9"/>
    </row>
    <row r="13" spans="2:7" ht="17" customHeight="1">
      <c r="B13" s="34" t="s">
        <v>201</v>
      </c>
      <c r="C13" s="35" t="s">
        <v>752</v>
      </c>
      <c r="D13" s="12" t="s">
        <v>758</v>
      </c>
      <c r="E13" s="9"/>
    </row>
    <row r="14" spans="2:7" ht="17" customHeight="1">
      <c r="B14" s="32" t="s">
        <v>304</v>
      </c>
      <c r="C14" s="33" t="s">
        <v>399</v>
      </c>
      <c r="D14" s="14" t="s">
        <v>757</v>
      </c>
      <c r="E14" s="9"/>
    </row>
    <row r="15" spans="2:7" ht="17" customHeight="1">
      <c r="B15" s="32" t="s">
        <v>749</v>
      </c>
      <c r="C15" s="33" t="s">
        <v>753</v>
      </c>
      <c r="D15" s="13" t="s">
        <v>759</v>
      </c>
      <c r="E15" s="9"/>
    </row>
    <row r="16" spans="2:7" ht="17" customHeight="1">
      <c r="B16" s="32" t="s">
        <v>4</v>
      </c>
      <c r="C16" s="33" t="s">
        <v>713</v>
      </c>
      <c r="D16" s="13" t="s">
        <v>760</v>
      </c>
      <c r="E16" s="9"/>
    </row>
    <row r="17" spans="2:5" ht="17" customHeight="1">
      <c r="B17" s="32" t="s">
        <v>750</v>
      </c>
      <c r="C17" s="33" t="s">
        <v>754</v>
      </c>
      <c r="D17" s="13" t="s">
        <v>761</v>
      </c>
      <c r="E17" s="7"/>
    </row>
    <row r="18" spans="2:5" ht="17" customHeight="1">
      <c r="B18" s="32" t="s">
        <v>426</v>
      </c>
      <c r="C18" s="33" t="s">
        <v>755</v>
      </c>
      <c r="D18" s="13" t="s">
        <v>1040</v>
      </c>
      <c r="E18" s="9"/>
    </row>
    <row r="19" spans="2:5" ht="17" customHeight="1">
      <c r="B19" s="38" t="s">
        <v>48</v>
      </c>
      <c r="C19" s="39" t="s">
        <v>13</v>
      </c>
      <c r="D19" s="14" t="s">
        <v>1023</v>
      </c>
      <c r="E19" s="9"/>
    </row>
    <row r="20" spans="2:5" ht="17" customHeight="1">
      <c r="B20" s="36" t="s">
        <v>60</v>
      </c>
      <c r="C20" s="37" t="s">
        <v>227</v>
      </c>
      <c r="D20" s="14"/>
      <c r="E20" s="7"/>
    </row>
    <row r="21" spans="2:5" ht="17" customHeight="1">
      <c r="B21" s="36" t="s">
        <v>8</v>
      </c>
      <c r="C21" s="37" t="s">
        <v>756</v>
      </c>
      <c r="D21" s="14" t="s">
        <v>769</v>
      </c>
      <c r="E21" s="9"/>
    </row>
    <row r="22" spans="2:5" ht="17" customHeight="1">
      <c r="B22" s="36" t="s">
        <v>7</v>
      </c>
      <c r="C22" s="37" t="s">
        <v>386</v>
      </c>
      <c r="D22" s="14"/>
    </row>
    <row r="23" spans="2:5" ht="17" customHeight="1">
      <c r="B23" s="32" t="s">
        <v>751</v>
      </c>
      <c r="C23" s="33" t="s">
        <v>184</v>
      </c>
      <c r="D23" s="13"/>
    </row>
    <row r="24" spans="2:5" ht="17" customHeight="1">
      <c r="B24" s="287" t="s">
        <v>1</v>
      </c>
      <c r="C24" s="288"/>
      <c r="D24" s="96" t="s">
        <v>1025</v>
      </c>
    </row>
    <row r="25" spans="2:5" ht="17" customHeight="1">
      <c r="B25" s="36" t="s">
        <v>48</v>
      </c>
      <c r="C25" s="37" t="s">
        <v>118</v>
      </c>
      <c r="D25" s="14" t="s">
        <v>1030</v>
      </c>
    </row>
    <row r="26" spans="2:5" ht="17" customHeight="1">
      <c r="B26" s="36" t="s">
        <v>72</v>
      </c>
      <c r="C26" s="37" t="s">
        <v>1029</v>
      </c>
      <c r="D26" s="143" t="s">
        <v>1031</v>
      </c>
    </row>
    <row r="27" spans="2:5" ht="17" customHeight="1">
      <c r="B27" s="36" t="s">
        <v>1026</v>
      </c>
      <c r="C27" s="37" t="s">
        <v>17</v>
      </c>
      <c r="D27" s="143" t="s">
        <v>1032</v>
      </c>
    </row>
    <row r="28" spans="2:5" ht="17" customHeight="1">
      <c r="B28" s="36" t="s">
        <v>3</v>
      </c>
      <c r="C28" s="37" t="s">
        <v>303</v>
      </c>
      <c r="D28" s="143" t="s">
        <v>1033</v>
      </c>
    </row>
    <row r="29" spans="2:5" ht="17" customHeight="1">
      <c r="B29" s="36" t="s">
        <v>4</v>
      </c>
      <c r="C29" s="37" t="s">
        <v>35</v>
      </c>
      <c r="D29" s="143" t="s">
        <v>1034</v>
      </c>
    </row>
    <row r="30" spans="2:5" ht="17" customHeight="1">
      <c r="B30" s="36" t="s">
        <v>181</v>
      </c>
      <c r="C30" s="37" t="s">
        <v>16</v>
      </c>
      <c r="D30" s="143" t="s">
        <v>1035</v>
      </c>
    </row>
    <row r="31" spans="2:5" ht="17" customHeight="1">
      <c r="B31" s="36" t="s">
        <v>1027</v>
      </c>
      <c r="C31" s="37" t="s">
        <v>1028</v>
      </c>
      <c r="D31" s="143"/>
    </row>
    <row r="32" spans="2:5" ht="17" customHeight="1">
      <c r="B32" s="139" t="s">
        <v>1</v>
      </c>
      <c r="C32" s="140"/>
      <c r="D32" s="141" t="s">
        <v>748</v>
      </c>
    </row>
    <row r="33" spans="2:4" ht="17" customHeight="1">
      <c r="B33" s="36" t="s">
        <v>201</v>
      </c>
      <c r="C33" s="37" t="s">
        <v>366</v>
      </c>
      <c r="D33" s="14" t="s">
        <v>1036</v>
      </c>
    </row>
    <row r="34" spans="2:4" ht="17" customHeight="1">
      <c r="B34" s="36" t="s">
        <v>48</v>
      </c>
      <c r="C34" s="37" t="s">
        <v>772</v>
      </c>
      <c r="D34" s="14" t="s">
        <v>1037</v>
      </c>
    </row>
    <row r="35" spans="2:4" ht="17" customHeight="1">
      <c r="B35" s="36" t="s">
        <v>4</v>
      </c>
      <c r="C35" s="37" t="s">
        <v>264</v>
      </c>
      <c r="D35" s="14" t="s">
        <v>1038</v>
      </c>
    </row>
    <row r="36" spans="2:4" ht="17" customHeight="1">
      <c r="B36" s="36" t="s">
        <v>181</v>
      </c>
      <c r="C36" s="37" t="s">
        <v>399</v>
      </c>
      <c r="D36" s="14" t="s">
        <v>1039</v>
      </c>
    </row>
    <row r="37" spans="2:4" ht="17" customHeight="1">
      <c r="B37" s="36" t="s">
        <v>750</v>
      </c>
      <c r="C37" s="37" t="s">
        <v>10</v>
      </c>
      <c r="D37" s="14"/>
    </row>
    <row r="38" spans="2:4" ht="17" customHeight="1">
      <c r="B38" s="36" t="s">
        <v>765</v>
      </c>
      <c r="C38" s="37" t="s">
        <v>50</v>
      </c>
      <c r="D38" s="14"/>
    </row>
    <row r="39" spans="2:4" ht="17" customHeight="1">
      <c r="B39" s="36" t="s">
        <v>763</v>
      </c>
      <c r="C39" s="37" t="s">
        <v>184</v>
      </c>
      <c r="D39" s="14"/>
    </row>
    <row r="40" spans="2:4" ht="17" customHeight="1">
      <c r="B40" s="36" t="s">
        <v>25</v>
      </c>
      <c r="C40" s="37" t="s">
        <v>253</v>
      </c>
      <c r="D40" s="143"/>
    </row>
    <row r="41" spans="2:4" ht="17" customHeight="1">
      <c r="B41" s="139" t="s">
        <v>1</v>
      </c>
      <c r="C41" s="140"/>
      <c r="D41" s="96" t="s">
        <v>288</v>
      </c>
    </row>
    <row r="42" spans="2:4" ht="17" customHeight="1">
      <c r="B42" s="36"/>
      <c r="C42" s="37"/>
      <c r="D42" s="14" t="s">
        <v>1041</v>
      </c>
    </row>
    <row r="43" spans="2:4" ht="17" customHeight="1">
      <c r="B43" s="36"/>
      <c r="C43" s="37"/>
      <c r="D43" s="14" t="s">
        <v>1042</v>
      </c>
    </row>
    <row r="44" spans="2:4" ht="17" customHeight="1">
      <c r="B44" s="36"/>
      <c r="C44" s="37"/>
      <c r="D44" s="14" t="s">
        <v>1043</v>
      </c>
    </row>
    <row r="45" spans="2:4" ht="17" customHeight="1">
      <c r="B45" s="36"/>
      <c r="C45" s="37"/>
      <c r="D45" s="14"/>
    </row>
    <row r="46" spans="2:4" ht="17" customHeight="1">
      <c r="B46" s="139"/>
      <c r="C46" s="140"/>
      <c r="D46" s="96" t="s">
        <v>1022</v>
      </c>
    </row>
    <row r="47" spans="2:4" ht="17" customHeight="1">
      <c r="B47" s="36" t="s">
        <v>48</v>
      </c>
      <c r="C47" s="37" t="s">
        <v>1046</v>
      </c>
      <c r="D47" s="143" t="s">
        <v>1047</v>
      </c>
    </row>
    <row r="48" spans="2:4" ht="17" customHeight="1">
      <c r="B48" s="36" t="s">
        <v>269</v>
      </c>
      <c r="C48" s="37" t="s">
        <v>15</v>
      </c>
      <c r="D48" s="143" t="s">
        <v>1048</v>
      </c>
    </row>
    <row r="49" spans="2:4" ht="17" customHeight="1">
      <c r="B49" s="36" t="s">
        <v>1026</v>
      </c>
      <c r="C49" s="37" t="s">
        <v>425</v>
      </c>
      <c r="D49" s="143" t="s">
        <v>1049</v>
      </c>
    </row>
    <row r="50" spans="2:4" ht="17" customHeight="1">
      <c r="B50" s="36" t="s">
        <v>1044</v>
      </c>
      <c r="C50" s="37" t="s">
        <v>264</v>
      </c>
      <c r="D50" s="143" t="s">
        <v>1050</v>
      </c>
    </row>
    <row r="51" spans="2:4" ht="17" customHeight="1">
      <c r="B51" s="36" t="s">
        <v>278</v>
      </c>
      <c r="C51" s="37" t="s">
        <v>17</v>
      </c>
      <c r="D51" s="14" t="s">
        <v>1069</v>
      </c>
    </row>
    <row r="52" spans="2:4" ht="17" customHeight="1">
      <c r="B52" s="36" t="s">
        <v>1045</v>
      </c>
      <c r="C52" s="37" t="s">
        <v>236</v>
      </c>
      <c r="D52" s="14"/>
    </row>
    <row r="53" spans="2:4" ht="17" customHeight="1">
      <c r="B53" s="36" t="s">
        <v>181</v>
      </c>
      <c r="C53" s="37" t="s">
        <v>193</v>
      </c>
      <c r="D53" s="14"/>
    </row>
    <row r="54" spans="2:4" ht="17" customHeight="1">
      <c r="B54" s="44" t="s">
        <v>278</v>
      </c>
      <c r="C54" s="45" t="s">
        <v>764</v>
      </c>
      <c r="D54" s="16"/>
    </row>
    <row r="55" spans="2:4" ht="17" customHeight="1">
      <c r="B55" s="139"/>
      <c r="C55" s="140"/>
      <c r="D55" s="96" t="s">
        <v>296</v>
      </c>
    </row>
    <row r="56" spans="2:4" ht="17" customHeight="1">
      <c r="B56" s="36"/>
      <c r="C56" s="37"/>
      <c r="D56" s="14"/>
    </row>
    <row r="57" spans="2:4" ht="17" customHeight="1">
      <c r="B57" s="36"/>
      <c r="C57" s="37"/>
      <c r="D57" s="14"/>
    </row>
    <row r="58" spans="2:4" ht="17" customHeight="1">
      <c r="B58" s="36"/>
      <c r="C58" s="37"/>
      <c r="D58" s="14"/>
    </row>
    <row r="59" spans="2:4" ht="17" customHeight="1">
      <c r="B59" s="36"/>
      <c r="C59" s="37"/>
      <c r="D59" s="14"/>
    </row>
    <row r="60" spans="2:4" ht="17" customHeight="1">
      <c r="B60" s="36"/>
      <c r="C60" s="37"/>
      <c r="D60" s="14"/>
    </row>
    <row r="61" spans="2:4" ht="17" customHeight="1">
      <c r="B61" s="36"/>
      <c r="C61" s="37"/>
      <c r="D61" s="143"/>
    </row>
    <row r="62" spans="2:4" ht="17" customHeight="1">
      <c r="B62" s="36"/>
      <c r="C62" s="37"/>
      <c r="D62" s="143"/>
    </row>
    <row r="63" spans="2:4" ht="17" customHeight="1">
      <c r="B63" s="36"/>
      <c r="C63" s="37"/>
      <c r="D63" s="143"/>
    </row>
    <row r="64" spans="2:4" ht="17" customHeight="1">
      <c r="B64" s="36"/>
      <c r="C64" s="37"/>
      <c r="D64" s="143"/>
    </row>
    <row r="65" spans="2:4" ht="17" customHeight="1">
      <c r="B65" s="36"/>
      <c r="C65" s="37"/>
      <c r="D65" s="14"/>
    </row>
    <row r="66" spans="2:4" ht="17" customHeight="1">
      <c r="B66" s="36"/>
      <c r="C66" s="144"/>
      <c r="D66" s="14"/>
    </row>
    <row r="67" spans="2:4" ht="17" customHeight="1">
      <c r="B67" s="36"/>
      <c r="C67" s="144"/>
      <c r="D67" s="14"/>
    </row>
    <row r="68" spans="2:4" ht="17" customHeight="1">
      <c r="B68" s="36"/>
      <c r="C68" s="144"/>
      <c r="D68" s="14"/>
    </row>
    <row r="69" spans="2:4" ht="17" customHeight="1">
      <c r="B69" s="36"/>
      <c r="C69" s="144"/>
      <c r="D69" s="14"/>
    </row>
    <row r="70" spans="2:4" ht="17" customHeight="1">
      <c r="B70" s="36"/>
      <c r="C70" s="144"/>
      <c r="D70" s="14"/>
    </row>
    <row r="71" spans="2:4" ht="17" customHeight="1">
      <c r="B71" s="36"/>
      <c r="C71" s="144"/>
      <c r="D71" s="14"/>
    </row>
    <row r="72" spans="2:4" ht="17" customHeight="1">
      <c r="B72" s="36"/>
      <c r="C72" s="144"/>
      <c r="D72" s="14"/>
    </row>
    <row r="73" spans="2:4">
      <c r="B73" s="36"/>
      <c r="C73" s="37"/>
      <c r="D73" s="143"/>
    </row>
    <row r="74" spans="2:4">
      <c r="B74" s="36"/>
      <c r="C74" s="37"/>
      <c r="D74" s="143"/>
    </row>
    <row r="75" spans="2:4">
      <c r="B75" s="36"/>
      <c r="C75" s="37"/>
      <c r="D75" s="14"/>
    </row>
    <row r="76" spans="2:4">
      <c r="B76" s="139"/>
      <c r="C76" s="140"/>
      <c r="D76" s="96"/>
    </row>
  </sheetData>
  <mergeCells count="6">
    <mergeCell ref="B24:C24"/>
    <mergeCell ref="B12:C12"/>
    <mergeCell ref="C2:D2"/>
    <mergeCell ref="C3:D3"/>
    <mergeCell ref="C4:D4"/>
    <mergeCell ref="B6:C6"/>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73B88-3D70-2749-B8AB-4C9BEF877ABA}">
  <sheetPr codeName="Sheet11">
    <pageSetUpPr fitToPage="1"/>
  </sheetPr>
  <dimension ref="B1:G72"/>
  <sheetViews>
    <sheetView zoomScale="125" zoomScaleNormal="125" workbookViewId="0">
      <selection activeCell="G3" sqref="G3"/>
    </sheetView>
  </sheetViews>
  <sheetFormatPr baseColWidth="10" defaultColWidth="8.83203125" defaultRowHeight="14"/>
  <cols>
    <col min="2" max="2" width="12.83203125" customWidth="1"/>
    <col min="3" max="3" width="6.33203125" customWidth="1"/>
    <col min="4" max="4" width="55.33203125" customWidth="1"/>
    <col min="5" max="5" width="10.33203125" customWidth="1"/>
    <col min="7" max="7" width="9.83203125" customWidth="1"/>
  </cols>
  <sheetData>
    <row r="1" spans="2:7" ht="15" thickBot="1"/>
    <row r="2" spans="2:7">
      <c r="B2" s="2"/>
      <c r="C2" s="281" t="s">
        <v>67</v>
      </c>
      <c r="D2" s="282"/>
      <c r="E2" s="5"/>
    </row>
    <row r="3" spans="2:7" ht="23">
      <c r="B3" s="3" t="s">
        <v>0</v>
      </c>
      <c r="C3" s="283" t="s">
        <v>19</v>
      </c>
      <c r="D3" s="284"/>
      <c r="E3" s="6"/>
      <c r="G3" s="180" t="str">
        <f>HYPERLINK("#目次!A1","目次に戻る")</f>
        <v>目次に戻る</v>
      </c>
    </row>
    <row r="4" spans="2:7" ht="16.5" customHeight="1" thickBot="1">
      <c r="B4" s="1"/>
      <c r="C4" s="285" t="s">
        <v>32</v>
      </c>
      <c r="D4" s="286"/>
      <c r="E4" s="7"/>
    </row>
    <row r="6" spans="2:7" ht="18" customHeight="1">
      <c r="B6" s="287" t="s">
        <v>1</v>
      </c>
      <c r="C6" s="288"/>
      <c r="D6" s="19"/>
      <c r="E6" s="17"/>
      <c r="F6" s="5"/>
    </row>
    <row r="7" spans="2:7" ht="18" customHeight="1">
      <c r="B7" s="289" t="s">
        <v>21</v>
      </c>
      <c r="C7" s="290"/>
      <c r="D7" s="12" t="s">
        <v>36</v>
      </c>
      <c r="E7" s="9"/>
    </row>
    <row r="8" spans="2:7" ht="18" customHeight="1">
      <c r="B8" s="279" t="s">
        <v>66</v>
      </c>
      <c r="C8" s="280"/>
      <c r="D8" s="13" t="s">
        <v>37</v>
      </c>
      <c r="E8" s="10"/>
    </row>
    <row r="9" spans="2:7" ht="18" customHeight="1">
      <c r="B9" s="279" t="s">
        <v>22</v>
      </c>
      <c r="C9" s="280"/>
      <c r="D9" s="13" t="s">
        <v>38</v>
      </c>
      <c r="E9" s="10"/>
    </row>
    <row r="10" spans="2:7" ht="18" customHeight="1">
      <c r="B10" s="279" t="s">
        <v>23</v>
      </c>
      <c r="C10" s="280"/>
      <c r="D10" s="13" t="s">
        <v>39</v>
      </c>
      <c r="E10" s="10"/>
    </row>
    <row r="11" spans="2:7" ht="18" customHeight="1">
      <c r="B11" s="279" t="s">
        <v>24</v>
      </c>
      <c r="C11" s="280"/>
      <c r="D11" s="13" t="s">
        <v>40</v>
      </c>
      <c r="E11" s="10"/>
    </row>
    <row r="12" spans="2:7" ht="18" customHeight="1">
      <c r="B12" s="279" t="s">
        <v>25</v>
      </c>
      <c r="C12" s="280"/>
      <c r="D12" s="13" t="s">
        <v>41</v>
      </c>
      <c r="E12" s="7"/>
    </row>
    <row r="13" spans="2:7" ht="18" customHeight="1">
      <c r="B13" s="279" t="s">
        <v>26</v>
      </c>
      <c r="C13" s="280"/>
      <c r="D13" s="13" t="s">
        <v>42</v>
      </c>
      <c r="E13" s="9"/>
    </row>
    <row r="14" spans="2:7" ht="18" customHeight="1">
      <c r="B14" s="279" t="s">
        <v>27</v>
      </c>
      <c r="C14" s="280"/>
      <c r="D14" s="13" t="s">
        <v>43</v>
      </c>
      <c r="E14" s="9"/>
    </row>
    <row r="15" spans="2:7" ht="18" customHeight="1">
      <c r="B15" s="279" t="s">
        <v>28</v>
      </c>
      <c r="C15" s="280"/>
      <c r="D15" s="14" t="s">
        <v>44</v>
      </c>
      <c r="E15" s="9"/>
    </row>
    <row r="16" spans="2:7" ht="18" customHeight="1">
      <c r="B16" s="279" t="s">
        <v>65</v>
      </c>
      <c r="C16" s="280"/>
      <c r="D16" s="14" t="s">
        <v>45</v>
      </c>
      <c r="E16" s="9"/>
    </row>
    <row r="17" spans="2:5" ht="18" customHeight="1">
      <c r="B17" s="279" t="s">
        <v>29</v>
      </c>
      <c r="C17" s="280"/>
      <c r="D17" s="14" t="s">
        <v>33</v>
      </c>
      <c r="E17" s="9"/>
    </row>
    <row r="18" spans="2:5" ht="18" customHeight="1">
      <c r="B18" s="293" t="s">
        <v>30</v>
      </c>
      <c r="C18" s="294"/>
      <c r="D18" s="14" t="s">
        <v>34</v>
      </c>
      <c r="E18" s="9"/>
    </row>
    <row r="19" spans="2:5" ht="18" customHeight="1">
      <c r="B19" s="293" t="s">
        <v>31</v>
      </c>
      <c r="C19" s="294"/>
      <c r="D19" s="14" t="s">
        <v>35</v>
      </c>
      <c r="E19" s="9"/>
    </row>
    <row r="20" spans="2:5" ht="18" customHeight="1">
      <c r="B20" s="287" t="s">
        <v>1</v>
      </c>
      <c r="C20" s="288"/>
      <c r="D20" s="22"/>
      <c r="E20" s="7"/>
    </row>
    <row r="21" spans="2:5" ht="18" customHeight="1">
      <c r="B21" s="291"/>
      <c r="C21" s="292"/>
      <c r="D21" s="14"/>
      <c r="E21" s="9"/>
    </row>
    <row r="22" spans="2:5" ht="18" customHeight="1">
      <c r="B22" s="293"/>
      <c r="C22" s="294"/>
      <c r="D22" s="15"/>
      <c r="E22" s="9"/>
    </row>
    <row r="23" spans="2:5" ht="18" customHeight="1">
      <c r="B23" s="293"/>
      <c r="C23" s="294"/>
      <c r="D23" s="15"/>
      <c r="E23" s="9"/>
    </row>
    <row r="24" spans="2:5" ht="18" customHeight="1">
      <c r="B24" s="293"/>
      <c r="C24" s="294"/>
      <c r="D24" s="15"/>
      <c r="E24" s="7"/>
    </row>
    <row r="25" spans="2:5" ht="18" customHeight="1">
      <c r="B25" s="293"/>
      <c r="C25" s="294"/>
      <c r="D25" s="15"/>
      <c r="E25" s="9"/>
    </row>
    <row r="26" spans="2:5" ht="18" customHeight="1">
      <c r="B26" s="293"/>
      <c r="C26" s="294"/>
      <c r="D26" s="15"/>
      <c r="E26" s="9"/>
    </row>
    <row r="27" spans="2:5" ht="18" customHeight="1">
      <c r="B27" s="293"/>
      <c r="C27" s="294"/>
      <c r="D27" s="15"/>
      <c r="E27" s="7"/>
    </row>
    <row r="28" spans="2:5" ht="18" customHeight="1">
      <c r="B28" s="293"/>
      <c r="C28" s="294"/>
      <c r="D28" s="15"/>
      <c r="E28" s="9"/>
    </row>
    <row r="29" spans="2:5" ht="18" customHeight="1">
      <c r="B29" s="287" t="s">
        <v>1</v>
      </c>
      <c r="C29" s="288"/>
      <c r="D29" s="22"/>
      <c r="E29" s="9"/>
    </row>
    <row r="30" spans="2:5" ht="18" customHeight="1">
      <c r="B30" s="291"/>
      <c r="C30" s="292"/>
      <c r="D30" s="14"/>
      <c r="E30" s="7"/>
    </row>
    <row r="31" spans="2:5" ht="18" customHeight="1">
      <c r="B31" s="293"/>
      <c r="C31" s="294"/>
      <c r="D31" s="15"/>
      <c r="E31" s="9"/>
    </row>
    <row r="32" spans="2:5" ht="18" customHeight="1">
      <c r="B32" s="293"/>
      <c r="C32" s="294"/>
      <c r="D32" s="15"/>
      <c r="E32" s="9"/>
    </row>
    <row r="33" spans="2:4" ht="18" customHeight="1">
      <c r="B33" s="293"/>
      <c r="C33" s="294"/>
      <c r="D33" s="15"/>
    </row>
    <row r="34" spans="2:4" ht="18" customHeight="1">
      <c r="B34" s="293"/>
      <c r="C34" s="294"/>
      <c r="D34" s="15"/>
    </row>
    <row r="35" spans="2:4" ht="18" customHeight="1">
      <c r="B35" s="293"/>
      <c r="C35" s="294"/>
      <c r="D35" s="15"/>
    </row>
    <row r="36" spans="2:4" ht="18" customHeight="1">
      <c r="B36" s="293"/>
      <c r="C36" s="294"/>
      <c r="D36" s="15"/>
    </row>
    <row r="37" spans="2:4" ht="18" customHeight="1">
      <c r="B37" s="293"/>
      <c r="C37" s="294"/>
      <c r="D37" s="15"/>
    </row>
    <row r="38" spans="2:4" ht="18" customHeight="1">
      <c r="B38" s="287" t="s">
        <v>1</v>
      </c>
      <c r="C38" s="288"/>
      <c r="D38" s="22"/>
    </row>
    <row r="39" spans="2:4" ht="18" customHeight="1">
      <c r="B39" s="291"/>
      <c r="C39" s="292"/>
      <c r="D39" s="14"/>
    </row>
    <row r="40" spans="2:4" ht="18" customHeight="1">
      <c r="B40" s="293"/>
      <c r="C40" s="294"/>
      <c r="D40" s="15"/>
    </row>
    <row r="41" spans="2:4" ht="18" customHeight="1">
      <c r="B41" s="293"/>
      <c r="C41" s="294"/>
      <c r="D41" s="15"/>
    </row>
    <row r="42" spans="2:4" ht="18" customHeight="1">
      <c r="B42" s="293"/>
      <c r="C42" s="294"/>
      <c r="D42" s="15"/>
    </row>
    <row r="43" spans="2:4" ht="18" customHeight="1">
      <c r="B43" s="297"/>
      <c r="C43" s="298"/>
      <c r="D43" s="16"/>
    </row>
    <row r="44" spans="2:4" ht="18" customHeight="1">
      <c r="B44" s="295"/>
      <c r="C44" s="295"/>
    </row>
    <row r="45" spans="2:4" ht="18" customHeight="1">
      <c r="B45" s="296"/>
      <c r="C45" s="296"/>
    </row>
    <row r="46" spans="2:4" ht="18" customHeight="1">
      <c r="B46" s="296"/>
      <c r="C46" s="296"/>
    </row>
    <row r="47" spans="2:4" ht="18" customHeight="1"/>
    <row r="48" spans="2:4"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sheetData>
  <mergeCells count="44">
    <mergeCell ref="B44:C44"/>
    <mergeCell ref="B45:C45"/>
    <mergeCell ref="B46:C46"/>
    <mergeCell ref="B41:C41"/>
    <mergeCell ref="B42:C42"/>
    <mergeCell ref="B43:C43"/>
    <mergeCell ref="B28:C28"/>
    <mergeCell ref="B20:C20"/>
    <mergeCell ref="B21:C21"/>
    <mergeCell ref="B22:C22"/>
    <mergeCell ref="B15:C15"/>
    <mergeCell ref="B16:C16"/>
    <mergeCell ref="B23:C23"/>
    <mergeCell ref="B24:C24"/>
    <mergeCell ref="B25:C25"/>
    <mergeCell ref="B26:C26"/>
    <mergeCell ref="B27:C27"/>
    <mergeCell ref="B17:C17"/>
    <mergeCell ref="B18:C18"/>
    <mergeCell ref="B19:C19"/>
    <mergeCell ref="B39:C39"/>
    <mergeCell ref="B40:C40"/>
    <mergeCell ref="B29:C29"/>
    <mergeCell ref="B30:C30"/>
    <mergeCell ref="B31:C31"/>
    <mergeCell ref="B32:C32"/>
    <mergeCell ref="B33:C33"/>
    <mergeCell ref="B34:C34"/>
    <mergeCell ref="B35:C35"/>
    <mergeCell ref="B36:C36"/>
    <mergeCell ref="B37:C37"/>
    <mergeCell ref="B38:C38"/>
    <mergeCell ref="B14:C14"/>
    <mergeCell ref="B8:C8"/>
    <mergeCell ref="C2:D2"/>
    <mergeCell ref="C3:D3"/>
    <mergeCell ref="C4:D4"/>
    <mergeCell ref="B6:C6"/>
    <mergeCell ref="B7:C7"/>
    <mergeCell ref="B9:C9"/>
    <mergeCell ref="B10:C10"/>
    <mergeCell ref="B11:C11"/>
    <mergeCell ref="B12:C12"/>
    <mergeCell ref="B13:C13"/>
  </mergeCells>
  <phoneticPr fontId="2"/>
  <printOptions horizontalCentered="1" verticalCentered="1"/>
  <pageMargins left="0.19685039370078741" right="0" top="0.35433070866141736" bottom="0.35433070866141736" header="0.31496062992125984" footer="0"/>
  <pageSetup paperSize="13" scale="90" orientation="portrait" horizontalDpi="4294967293" verticalDpi="0" r:id="rId1"/>
  <headerFooter>
    <oddFooter>&amp;P ページ</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5D46C-9763-3948-9985-B8E0C434F031}">
  <sheetPr codeName="Sheet52">
    <pageSetUpPr fitToPage="1"/>
  </sheetPr>
  <dimension ref="B1:G76"/>
  <sheetViews>
    <sheetView zoomScale="125" zoomScaleNormal="125" workbookViewId="0">
      <selection activeCell="G3" sqref="G3"/>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359</v>
      </c>
      <c r="D2" s="282"/>
      <c r="E2" s="5"/>
    </row>
    <row r="3" spans="2:7" ht="23">
      <c r="B3" s="3" t="s">
        <v>0</v>
      </c>
      <c r="C3" s="303" t="s">
        <v>909</v>
      </c>
      <c r="D3" s="304"/>
      <c r="E3" s="6"/>
      <c r="G3" s="180" t="str">
        <f>HYPERLINK("#目次!A1","目次に戻る")</f>
        <v>目次に戻る</v>
      </c>
    </row>
    <row r="4" spans="2:7" ht="16.5" customHeight="1" thickBot="1">
      <c r="B4" s="1"/>
      <c r="C4" s="285" t="s">
        <v>1056</v>
      </c>
      <c r="D4" s="286"/>
      <c r="E4" s="7"/>
    </row>
    <row r="6" spans="2:7" ht="18" customHeight="1">
      <c r="B6" s="122" t="s">
        <v>1</v>
      </c>
      <c r="C6" s="123"/>
      <c r="D6" s="96" t="s">
        <v>915</v>
      </c>
      <c r="E6" s="73"/>
      <c r="F6" s="5"/>
    </row>
    <row r="7" spans="2:7" ht="18" customHeight="1">
      <c r="B7" s="34" t="s">
        <v>278</v>
      </c>
      <c r="C7" s="35" t="s">
        <v>192</v>
      </c>
      <c r="D7" s="12" t="s">
        <v>403</v>
      </c>
      <c r="E7" s="9"/>
    </row>
    <row r="8" spans="2:7" ht="18" customHeight="1">
      <c r="B8" s="32" t="s">
        <v>201</v>
      </c>
      <c r="C8" s="33" t="s">
        <v>192</v>
      </c>
      <c r="D8" s="13" t="s">
        <v>404</v>
      </c>
      <c r="E8" s="10"/>
    </row>
    <row r="9" spans="2:7" ht="18" customHeight="1">
      <c r="B9" s="32" t="s">
        <v>3</v>
      </c>
      <c r="C9" s="33" t="s">
        <v>399</v>
      </c>
      <c r="D9" s="13" t="s">
        <v>405</v>
      </c>
      <c r="E9" s="10"/>
    </row>
    <row r="10" spans="2:7" ht="18" customHeight="1">
      <c r="B10" s="32" t="s">
        <v>48</v>
      </c>
      <c r="C10" s="33" t="s">
        <v>184</v>
      </c>
      <c r="D10" s="13" t="s">
        <v>406</v>
      </c>
      <c r="E10" s="10"/>
    </row>
    <row r="11" spans="2:7" ht="18" customHeight="1">
      <c r="B11" s="32" t="s">
        <v>66</v>
      </c>
      <c r="C11" s="33" t="s">
        <v>50</v>
      </c>
      <c r="D11" s="13" t="s">
        <v>910</v>
      </c>
      <c r="E11" s="10"/>
    </row>
    <row r="12" spans="2:7" ht="18" customHeight="1">
      <c r="B12" s="32" t="s">
        <v>398</v>
      </c>
      <c r="C12" s="33" t="s">
        <v>329</v>
      </c>
      <c r="D12" s="13" t="s">
        <v>911</v>
      </c>
      <c r="E12" s="9"/>
    </row>
    <row r="13" spans="2:7" ht="18" customHeight="1">
      <c r="B13" s="38" t="s">
        <v>202</v>
      </c>
      <c r="C13" s="39" t="s">
        <v>783</v>
      </c>
      <c r="D13" s="14" t="s">
        <v>912</v>
      </c>
      <c r="E13" s="9"/>
    </row>
    <row r="14" spans="2:7" ht="18" customHeight="1">
      <c r="B14" s="36"/>
      <c r="C14" s="37"/>
      <c r="D14" s="14" t="s">
        <v>916</v>
      </c>
      <c r="E14" s="9"/>
    </row>
    <row r="15" spans="2:7" ht="18" customHeight="1">
      <c r="B15" s="36"/>
      <c r="C15" s="37"/>
      <c r="D15" s="14" t="s">
        <v>913</v>
      </c>
      <c r="E15" s="9"/>
    </row>
    <row r="16" spans="2:7" ht="18" customHeight="1">
      <c r="B16" s="36"/>
      <c r="C16" s="37"/>
      <c r="D16" s="14" t="s">
        <v>411</v>
      </c>
      <c r="E16" s="9"/>
    </row>
    <row r="17" spans="2:5" ht="18" customHeight="1">
      <c r="B17" s="122" t="s">
        <v>1</v>
      </c>
      <c r="C17" s="123"/>
      <c r="D17" s="124" t="s">
        <v>69</v>
      </c>
      <c r="E17" s="7"/>
    </row>
    <row r="18" spans="2:5" ht="18" customHeight="1">
      <c r="B18" s="42" t="s">
        <v>400</v>
      </c>
      <c r="C18" s="43" t="s">
        <v>61</v>
      </c>
      <c r="D18" s="14" t="s">
        <v>412</v>
      </c>
      <c r="E18" s="9"/>
    </row>
    <row r="19" spans="2:5" ht="18" customHeight="1">
      <c r="B19" s="36" t="s">
        <v>72</v>
      </c>
      <c r="C19" s="70" t="s">
        <v>402</v>
      </c>
      <c r="D19" s="125" t="s">
        <v>413</v>
      </c>
      <c r="E19" s="9"/>
    </row>
    <row r="20" spans="2:5" ht="18" customHeight="1">
      <c r="B20" s="36" t="s">
        <v>4</v>
      </c>
      <c r="C20" s="37" t="s">
        <v>118</v>
      </c>
      <c r="D20" s="125" t="s">
        <v>414</v>
      </c>
      <c r="E20" s="7"/>
    </row>
    <row r="21" spans="2:5" ht="18" customHeight="1">
      <c r="B21" s="36" t="s">
        <v>48</v>
      </c>
      <c r="C21" s="37" t="s">
        <v>10</v>
      </c>
      <c r="D21" s="125" t="s">
        <v>415</v>
      </c>
      <c r="E21" s="9"/>
    </row>
    <row r="22" spans="2:5" ht="18" customHeight="1">
      <c r="B22" s="36" t="s">
        <v>398</v>
      </c>
      <c r="C22" s="37" t="s">
        <v>35</v>
      </c>
      <c r="D22" s="125" t="s">
        <v>416</v>
      </c>
    </row>
    <row r="23" spans="2:5" ht="18" customHeight="1">
      <c r="B23" s="36" t="s">
        <v>401</v>
      </c>
      <c r="C23" s="37" t="s">
        <v>35</v>
      </c>
      <c r="D23" s="125" t="s">
        <v>417</v>
      </c>
    </row>
    <row r="24" spans="2:5" ht="18" customHeight="1">
      <c r="B24" s="122" t="s">
        <v>1</v>
      </c>
      <c r="C24" s="123"/>
      <c r="D24" s="96" t="s">
        <v>418</v>
      </c>
    </row>
    <row r="25" spans="2:5" ht="18" customHeight="1">
      <c r="B25" s="36" t="s">
        <v>218</v>
      </c>
      <c r="C25" s="70" t="s">
        <v>372</v>
      </c>
      <c r="D25" s="125" t="s">
        <v>419</v>
      </c>
    </row>
    <row r="26" spans="2:5" ht="18" customHeight="1">
      <c r="B26" s="36" t="s">
        <v>48</v>
      </c>
      <c r="C26" s="37" t="s">
        <v>342</v>
      </c>
      <c r="D26" s="125" t="s">
        <v>931</v>
      </c>
    </row>
    <row r="27" spans="2:5" ht="18" customHeight="1">
      <c r="B27" s="36" t="s">
        <v>69</v>
      </c>
      <c r="C27" s="37" t="s">
        <v>285</v>
      </c>
      <c r="D27" s="125" t="s">
        <v>421</v>
      </c>
    </row>
    <row r="28" spans="2:5" ht="18" customHeight="1">
      <c r="B28" s="36"/>
      <c r="C28" s="37"/>
      <c r="D28" s="125"/>
    </row>
    <row r="29" spans="2:5" ht="18" customHeight="1">
      <c r="B29" s="132" t="s">
        <v>922</v>
      </c>
      <c r="C29" s="37"/>
      <c r="D29" s="134" t="s">
        <v>922</v>
      </c>
    </row>
    <row r="30" spans="2:5" ht="18" customHeight="1">
      <c r="B30" s="36" t="s">
        <v>917</v>
      </c>
      <c r="C30" s="37" t="s">
        <v>372</v>
      </c>
      <c r="D30" s="14" t="s">
        <v>1054</v>
      </c>
    </row>
    <row r="31" spans="2:5" ht="18" customHeight="1">
      <c r="B31" s="36" t="s">
        <v>21</v>
      </c>
      <c r="C31" s="37" t="s">
        <v>35</v>
      </c>
      <c r="D31" s="14" t="s">
        <v>914</v>
      </c>
    </row>
    <row r="32" spans="2:5" ht="18" customHeight="1">
      <c r="B32" s="132" t="s">
        <v>923</v>
      </c>
      <c r="C32" s="37"/>
      <c r="D32" s="134" t="s">
        <v>923</v>
      </c>
    </row>
    <row r="33" spans="2:4" ht="18" customHeight="1">
      <c r="B33" s="36" t="s">
        <v>917</v>
      </c>
      <c r="C33" s="37" t="s">
        <v>372</v>
      </c>
      <c r="D33" s="14" t="s">
        <v>919</v>
      </c>
    </row>
    <row r="34" spans="2:4" ht="18" customHeight="1">
      <c r="B34" s="36" t="s">
        <v>538</v>
      </c>
      <c r="C34" s="37" t="s">
        <v>16</v>
      </c>
      <c r="D34" s="14"/>
    </row>
    <row r="35" spans="2:4" ht="18" customHeight="1">
      <c r="B35" s="132" t="s">
        <v>924</v>
      </c>
      <c r="C35" s="37"/>
      <c r="D35" s="134" t="s">
        <v>924</v>
      </c>
    </row>
    <row r="36" spans="2:4" ht="18" customHeight="1">
      <c r="B36" s="36" t="s">
        <v>917</v>
      </c>
      <c r="C36" s="37" t="s">
        <v>372</v>
      </c>
      <c r="D36" s="14" t="s">
        <v>920</v>
      </c>
    </row>
    <row r="37" spans="2:4" ht="18" customHeight="1">
      <c r="B37" s="131" t="s">
        <v>569</v>
      </c>
      <c r="C37" s="37" t="s">
        <v>11</v>
      </c>
      <c r="D37" s="14"/>
    </row>
    <row r="38" spans="2:4" ht="18" customHeight="1">
      <c r="B38" s="131" t="s">
        <v>648</v>
      </c>
      <c r="C38" s="37" t="s">
        <v>16</v>
      </c>
      <c r="D38" s="14"/>
    </row>
    <row r="39" spans="2:4" ht="18" customHeight="1">
      <c r="B39" s="131"/>
      <c r="C39" s="37"/>
      <c r="D39" s="14"/>
    </row>
    <row r="40" spans="2:4" ht="18" customHeight="1">
      <c r="B40" s="133" t="s">
        <v>925</v>
      </c>
      <c r="C40" s="37"/>
      <c r="D40" s="135" t="s">
        <v>925</v>
      </c>
    </row>
    <row r="41" spans="2:4" ht="18" customHeight="1">
      <c r="B41" s="36" t="s">
        <v>917</v>
      </c>
      <c r="C41" s="37" t="s">
        <v>372</v>
      </c>
      <c r="D41" s="14" t="s">
        <v>921</v>
      </c>
    </row>
    <row r="42" spans="2:4" ht="18" customHeight="1">
      <c r="B42" s="36" t="s">
        <v>59</v>
      </c>
      <c r="C42" s="37" t="s">
        <v>35</v>
      </c>
      <c r="D42" s="14" t="s">
        <v>1053</v>
      </c>
    </row>
    <row r="43" spans="2:4" ht="18" customHeight="1">
      <c r="B43" s="36" t="s">
        <v>928</v>
      </c>
      <c r="C43" s="37"/>
      <c r="D43" s="147"/>
    </row>
    <row r="44" spans="2:4" ht="18" customHeight="1">
      <c r="B44" s="145" t="s">
        <v>1</v>
      </c>
      <c r="C44" s="146"/>
      <c r="D44" s="96" t="s">
        <v>1055</v>
      </c>
    </row>
    <row r="45" spans="2:4" ht="18" customHeight="1">
      <c r="B45" s="132" t="s">
        <v>922</v>
      </c>
      <c r="C45" s="43"/>
      <c r="D45" s="14"/>
    </row>
    <row r="46" spans="2:4" ht="18" customHeight="1">
      <c r="B46" s="36" t="s">
        <v>745</v>
      </c>
      <c r="C46" s="70"/>
      <c r="D46" s="147"/>
    </row>
    <row r="47" spans="2:4" ht="18" customHeight="1">
      <c r="B47" s="36" t="s">
        <v>323</v>
      </c>
      <c r="C47" s="37"/>
      <c r="D47" s="147"/>
    </row>
    <row r="48" spans="2:4" ht="18" customHeight="1">
      <c r="B48" s="132" t="s">
        <v>923</v>
      </c>
      <c r="C48" s="37"/>
      <c r="D48" s="147"/>
    </row>
    <row r="49" spans="2:4" ht="18" customHeight="1">
      <c r="B49" s="36" t="s">
        <v>926</v>
      </c>
      <c r="C49" s="37" t="s">
        <v>10</v>
      </c>
      <c r="D49" s="147"/>
    </row>
    <row r="50" spans="2:4" ht="18" customHeight="1">
      <c r="B50" s="36" t="s">
        <v>814</v>
      </c>
      <c r="C50" s="37" t="s">
        <v>227</v>
      </c>
      <c r="D50" s="147"/>
    </row>
    <row r="51" spans="2:4" ht="18" customHeight="1">
      <c r="B51" s="36"/>
      <c r="C51" s="37"/>
      <c r="D51" s="147"/>
    </row>
    <row r="52" spans="2:4" ht="18" customHeight="1">
      <c r="B52" s="36"/>
      <c r="C52" s="37"/>
      <c r="D52" s="147"/>
    </row>
    <row r="53" spans="2:4" ht="18" customHeight="1">
      <c r="B53" s="132" t="s">
        <v>924</v>
      </c>
      <c r="C53" s="37"/>
      <c r="D53" s="147"/>
    </row>
    <row r="54" spans="2:4" ht="18" customHeight="1">
      <c r="B54" s="36" t="s">
        <v>926</v>
      </c>
      <c r="C54" s="37" t="s">
        <v>10</v>
      </c>
      <c r="D54" s="147"/>
    </row>
    <row r="55" spans="2:4" ht="18" customHeight="1">
      <c r="B55" s="131" t="s">
        <v>569</v>
      </c>
      <c r="C55" s="37" t="s">
        <v>184</v>
      </c>
      <c r="D55" s="147"/>
    </row>
    <row r="56" spans="2:4" ht="18" customHeight="1">
      <c r="B56" s="131"/>
      <c r="C56" s="37"/>
      <c r="D56" s="147"/>
    </row>
    <row r="57" spans="2:4" ht="18" customHeight="1">
      <c r="B57" s="131" t="s">
        <v>918</v>
      </c>
      <c r="C57" s="37"/>
      <c r="D57" s="147"/>
    </row>
    <row r="58" spans="2:4" ht="18" customHeight="1">
      <c r="B58" s="36" t="s">
        <v>927</v>
      </c>
      <c r="C58" s="70"/>
      <c r="D58" s="147"/>
    </row>
    <row r="59" spans="2:4" ht="18" customHeight="1">
      <c r="B59" s="36" t="s">
        <v>967</v>
      </c>
      <c r="C59" s="70"/>
      <c r="D59" s="147"/>
    </row>
    <row r="60" spans="2:4" ht="18" customHeight="1">
      <c r="B60" s="133" t="s">
        <v>925</v>
      </c>
      <c r="C60" s="70"/>
      <c r="D60" s="147"/>
    </row>
    <row r="61" spans="2:4" ht="18" customHeight="1">
      <c r="B61" s="36" t="s">
        <v>926</v>
      </c>
      <c r="C61" s="37" t="s">
        <v>10</v>
      </c>
      <c r="D61" s="147"/>
    </row>
    <row r="62" spans="2:4" ht="18" customHeight="1">
      <c r="B62" s="131" t="s">
        <v>928</v>
      </c>
      <c r="C62" s="37"/>
      <c r="D62" s="147"/>
    </row>
    <row r="63" spans="2:4" ht="18" customHeight="1">
      <c r="B63" s="36" t="s">
        <v>929</v>
      </c>
      <c r="C63" s="37"/>
      <c r="D63" s="147"/>
    </row>
    <row r="64" spans="2:4" ht="18" customHeight="1">
      <c r="B64" s="36"/>
      <c r="C64" s="37"/>
      <c r="D64" s="147"/>
    </row>
    <row r="65" spans="2:4" ht="18" customHeight="1">
      <c r="B65" s="36"/>
      <c r="C65" s="70"/>
      <c r="D65" s="125"/>
    </row>
    <row r="66" spans="2:4" ht="18" customHeight="1">
      <c r="B66" s="36"/>
      <c r="C66" s="70"/>
      <c r="D66" s="125"/>
    </row>
    <row r="67" spans="2:4" ht="18" customHeight="1">
      <c r="B67" s="36"/>
      <c r="C67" s="37"/>
      <c r="D67" s="125"/>
    </row>
    <row r="68" spans="2:4" ht="18" customHeight="1">
      <c r="B68" s="36"/>
      <c r="C68" s="37"/>
      <c r="D68" s="125"/>
    </row>
    <row r="69" spans="2:4" ht="18" customHeight="1">
      <c r="B69" s="36"/>
      <c r="C69" s="37"/>
      <c r="D69" s="125"/>
    </row>
    <row r="70" spans="2:4" ht="18" customHeight="1">
      <c r="B70" s="122" t="s">
        <v>1</v>
      </c>
      <c r="C70" s="123"/>
      <c r="D70" s="96"/>
    </row>
    <row r="71" spans="2:4" ht="18" customHeight="1"/>
    <row r="72" spans="2:4" ht="18" customHeight="1"/>
    <row r="73" spans="2:4" ht="18" customHeight="1"/>
    <row r="74" spans="2:4" ht="18" customHeight="1"/>
    <row r="75" spans="2:4" ht="18" customHeight="1"/>
    <row r="76" spans="2:4" ht="18" customHeight="1"/>
  </sheetData>
  <mergeCells count="3">
    <mergeCell ref="C2:D2"/>
    <mergeCell ref="C3:D3"/>
    <mergeCell ref="C4:D4"/>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B60AE-6EA0-4E4D-9705-21EC01297D45}">
  <sheetPr codeName="Sheet53">
    <pageSetUpPr fitToPage="1"/>
  </sheetPr>
  <dimension ref="B1:G47"/>
  <sheetViews>
    <sheetView zoomScale="125" zoomScaleNormal="125" workbookViewId="0">
      <selection activeCell="G6" sqref="G6"/>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c r="D2" s="282"/>
      <c r="E2" s="5"/>
    </row>
    <row r="3" spans="2:7" ht="23">
      <c r="B3" s="3" t="s">
        <v>0</v>
      </c>
      <c r="C3" s="303" t="s">
        <v>190</v>
      </c>
      <c r="D3" s="304"/>
      <c r="E3" s="6"/>
      <c r="G3" s="180" t="str">
        <f>HYPERLINK("#目次!A1","目次に戻る")</f>
        <v>目次に戻る</v>
      </c>
    </row>
    <row r="4" spans="2:7" ht="16.5" customHeight="1" thickBot="1">
      <c r="B4" s="1"/>
      <c r="C4" s="285"/>
      <c r="D4" s="286"/>
      <c r="E4" s="7"/>
    </row>
    <row r="6" spans="2:7" ht="18" customHeight="1">
      <c r="B6" s="287" t="s">
        <v>1</v>
      </c>
      <c r="C6" s="288"/>
      <c r="D6" s="148" t="s">
        <v>190</v>
      </c>
      <c r="E6" s="149"/>
      <c r="F6" s="5"/>
    </row>
    <row r="7" spans="2:7" ht="18" customHeight="1">
      <c r="B7" s="36" t="s">
        <v>278</v>
      </c>
      <c r="C7" s="37" t="s">
        <v>10</v>
      </c>
      <c r="D7" s="151" t="s">
        <v>1063</v>
      </c>
      <c r="E7" s="9"/>
    </row>
    <row r="8" spans="2:7" ht="18" customHeight="1">
      <c r="B8" s="36" t="s">
        <v>48</v>
      </c>
      <c r="C8" s="37" t="s">
        <v>767</v>
      </c>
      <c r="D8" s="151" t="s">
        <v>1064</v>
      </c>
      <c r="E8" s="10"/>
    </row>
    <row r="9" spans="2:7" ht="18" customHeight="1">
      <c r="B9" s="36" t="s">
        <v>269</v>
      </c>
      <c r="C9" s="37" t="s">
        <v>118</v>
      </c>
      <c r="D9" s="151" t="s">
        <v>1065</v>
      </c>
      <c r="E9" s="10"/>
    </row>
    <row r="10" spans="2:7" ht="18" customHeight="1">
      <c r="B10" s="36" t="s">
        <v>751</v>
      </c>
      <c r="C10" s="37" t="s">
        <v>118</v>
      </c>
      <c r="D10" s="151" t="s">
        <v>1066</v>
      </c>
      <c r="E10" s="10"/>
    </row>
    <row r="11" spans="2:7" ht="18" customHeight="1">
      <c r="B11" s="36" t="s">
        <v>181</v>
      </c>
      <c r="C11" s="37" t="s">
        <v>184</v>
      </c>
      <c r="D11" s="151" t="s">
        <v>1067</v>
      </c>
      <c r="E11" s="10"/>
    </row>
    <row r="12" spans="2:7" ht="18" customHeight="1">
      <c r="B12" s="36" t="s">
        <v>25</v>
      </c>
      <c r="C12" s="37" t="s">
        <v>10</v>
      </c>
      <c r="D12" s="151"/>
      <c r="E12" s="9"/>
    </row>
    <row r="13" spans="2:7" ht="18" customHeight="1">
      <c r="B13" s="287" t="s">
        <v>1</v>
      </c>
      <c r="C13" s="288"/>
      <c r="D13" s="152"/>
      <c r="E13" s="9"/>
    </row>
    <row r="14" spans="2:7" ht="18" customHeight="1">
      <c r="B14" s="36"/>
      <c r="C14" s="37"/>
      <c r="D14" s="14"/>
      <c r="E14" s="9"/>
    </row>
    <row r="15" spans="2:7" ht="18" customHeight="1">
      <c r="B15" s="36"/>
      <c r="C15" s="37"/>
      <c r="D15" s="14"/>
      <c r="E15" s="9"/>
    </row>
    <row r="16" spans="2:7" ht="18" customHeight="1">
      <c r="B16" s="36"/>
      <c r="C16" s="37"/>
      <c r="D16" s="14"/>
      <c r="E16" s="9"/>
    </row>
    <row r="17" spans="2:5" ht="18" customHeight="1">
      <c r="B17" s="40"/>
      <c r="C17" s="41"/>
      <c r="D17" s="27"/>
      <c r="E17" s="7"/>
    </row>
    <row r="18" spans="2:5" ht="18" customHeight="1">
      <c r="B18" s="36"/>
      <c r="C18" s="37"/>
      <c r="D18" s="14"/>
      <c r="E18" s="9"/>
    </row>
    <row r="19" spans="2:5" ht="18" customHeight="1">
      <c r="B19" s="36"/>
      <c r="C19" s="37"/>
      <c r="D19" s="150"/>
      <c r="E19" s="9"/>
    </row>
    <row r="20" spans="2:5" ht="18" customHeight="1">
      <c r="B20" s="36"/>
      <c r="C20" s="37"/>
      <c r="D20" s="153"/>
      <c r="E20" s="7"/>
    </row>
    <row r="21" spans="2:5" ht="18" customHeight="1">
      <c r="B21" s="36"/>
      <c r="C21" s="37"/>
      <c r="D21" s="153"/>
      <c r="E21" s="9"/>
    </row>
    <row r="22" spans="2:5" ht="18" customHeight="1">
      <c r="B22" s="36"/>
      <c r="C22" s="37"/>
      <c r="D22" s="153"/>
    </row>
    <row r="23" spans="2:5" ht="18" customHeight="1">
      <c r="B23" s="36"/>
      <c r="C23" s="37"/>
      <c r="D23" s="153"/>
    </row>
    <row r="24" spans="2:5" ht="18" customHeight="1">
      <c r="B24" s="36"/>
      <c r="C24" s="37"/>
      <c r="D24" s="153"/>
    </row>
    <row r="25" spans="2:5" ht="18" customHeight="1">
      <c r="B25" s="36"/>
      <c r="C25" s="37"/>
      <c r="D25" s="153"/>
    </row>
    <row r="26" spans="2:5" ht="18" customHeight="1">
      <c r="B26" s="36"/>
      <c r="C26" s="37"/>
      <c r="D26" s="153"/>
    </row>
    <row r="27" spans="2:5" ht="18" customHeight="1">
      <c r="B27" s="36"/>
      <c r="C27" s="37"/>
      <c r="D27" s="153"/>
    </row>
    <row r="28" spans="2:5" ht="18" customHeight="1">
      <c r="B28" s="36"/>
      <c r="C28" s="37"/>
      <c r="D28" s="153"/>
    </row>
    <row r="29" spans="2:5" ht="18" customHeight="1">
      <c r="B29" s="36"/>
      <c r="C29" s="37"/>
      <c r="D29" s="153"/>
    </row>
    <row r="30" spans="2:5" ht="18" customHeight="1">
      <c r="B30" s="36"/>
      <c r="C30" s="37"/>
      <c r="D30" s="153"/>
    </row>
    <row r="31" spans="2:5" ht="18" customHeight="1">
      <c r="B31" s="36"/>
      <c r="C31" s="37"/>
      <c r="D31" s="153"/>
    </row>
    <row r="32" spans="2:5" ht="18" customHeight="1">
      <c r="B32" s="36"/>
      <c r="C32" s="37"/>
      <c r="D32" s="153"/>
    </row>
    <row r="33" spans="2:4" ht="18" customHeight="1">
      <c r="B33" s="36"/>
      <c r="C33" s="37"/>
      <c r="D33" s="153"/>
    </row>
    <row r="34" spans="2:4" ht="18" customHeight="1">
      <c r="B34" s="36"/>
      <c r="C34" s="37"/>
      <c r="D34" s="153"/>
    </row>
    <row r="35" spans="2:4" ht="18" customHeight="1">
      <c r="B35" s="36"/>
      <c r="C35" s="37"/>
      <c r="D35" s="153"/>
    </row>
    <row r="36" spans="2:4" ht="18" customHeight="1">
      <c r="B36" s="44"/>
      <c r="C36" s="45"/>
      <c r="D36" s="16"/>
    </row>
    <row r="37" spans="2:4" ht="18" customHeight="1">
      <c r="B37" s="36"/>
      <c r="C37" s="37"/>
      <c r="D37" s="153"/>
    </row>
    <row r="38" spans="2:4" ht="18" customHeight="1">
      <c r="B38" s="36"/>
      <c r="C38" s="37"/>
      <c r="D38" s="150"/>
    </row>
    <row r="39" spans="2:4" ht="18" customHeight="1">
      <c r="B39" s="36"/>
      <c r="C39" s="37"/>
      <c r="D39" s="150"/>
    </row>
    <row r="40" spans="2:4" ht="18" customHeight="1">
      <c r="B40" s="36"/>
      <c r="C40" s="37"/>
      <c r="D40" s="150"/>
    </row>
    <row r="41" spans="2:4" ht="18" customHeight="1">
      <c r="B41" s="44"/>
      <c r="C41" s="45"/>
      <c r="D41" s="16"/>
    </row>
    <row r="42" spans="2:4" ht="18" customHeight="1">
      <c r="B42" s="44"/>
      <c r="C42" s="45"/>
      <c r="D42" s="16"/>
    </row>
    <row r="43" spans="2:4" ht="18" customHeight="1">
      <c r="B43" s="44"/>
      <c r="C43" s="45"/>
      <c r="D43" s="16"/>
    </row>
    <row r="44" spans="2:4" ht="18" customHeight="1">
      <c r="B44" s="295"/>
      <c r="C44" s="295"/>
    </row>
    <row r="45" spans="2:4" ht="18" customHeight="1">
      <c r="B45" s="296"/>
      <c r="C45" s="296"/>
    </row>
    <row r="46" spans="2:4" ht="18" customHeight="1">
      <c r="B46" s="296"/>
      <c r="C46" s="296"/>
    </row>
    <row r="47" spans="2:4" ht="18" customHeight="1"/>
  </sheetData>
  <mergeCells count="8">
    <mergeCell ref="B44:C44"/>
    <mergeCell ref="B45:C45"/>
    <mergeCell ref="B46:C46"/>
    <mergeCell ref="C2:D2"/>
    <mergeCell ref="C3:D3"/>
    <mergeCell ref="C4:D4"/>
    <mergeCell ref="B6:C6"/>
    <mergeCell ref="B13:C13"/>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A7385-8044-8A4A-AF73-83E2A74DCFA8}">
  <sheetPr codeName="Sheet54">
    <pageSetUpPr fitToPage="1"/>
  </sheetPr>
  <dimension ref="B1:G47"/>
  <sheetViews>
    <sheetView zoomScale="125" zoomScaleNormal="125" workbookViewId="0">
      <selection activeCell="F44" sqref="F44"/>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c r="D2" s="282"/>
      <c r="E2" s="5"/>
    </row>
    <row r="3" spans="2:7" ht="23">
      <c r="B3" s="3" t="s">
        <v>0</v>
      </c>
      <c r="C3" s="303" t="s">
        <v>1004</v>
      </c>
      <c r="D3" s="304"/>
      <c r="E3" s="6"/>
      <c r="G3" s="180" t="str">
        <f>HYPERLINK("#目次!A1","目次に戻る")</f>
        <v>目次に戻る</v>
      </c>
    </row>
    <row r="4" spans="2:7" ht="16.5" customHeight="1" thickBot="1">
      <c r="B4" s="1"/>
      <c r="C4" s="285"/>
      <c r="D4" s="286"/>
      <c r="E4" s="7"/>
    </row>
    <row r="6" spans="2:7" ht="18" customHeight="1">
      <c r="B6" s="287" t="s">
        <v>1</v>
      </c>
      <c r="C6" s="288"/>
      <c r="D6" s="128" t="s">
        <v>1005</v>
      </c>
      <c r="E6" s="129"/>
      <c r="F6" s="5"/>
    </row>
    <row r="7" spans="2:7" ht="18" customHeight="1">
      <c r="B7" s="34" t="s">
        <v>201</v>
      </c>
      <c r="C7" s="35" t="s">
        <v>1009</v>
      </c>
      <c r="D7" s="12" t="s">
        <v>1010</v>
      </c>
      <c r="E7" s="9"/>
      <c r="G7" s="137"/>
    </row>
    <row r="8" spans="2:7" ht="18" customHeight="1">
      <c r="B8" s="32" t="s">
        <v>218</v>
      </c>
      <c r="C8" s="33" t="s">
        <v>50</v>
      </c>
      <c r="D8" s="13" t="s">
        <v>1011</v>
      </c>
      <c r="E8" s="10"/>
    </row>
    <row r="9" spans="2:7" ht="18" customHeight="1">
      <c r="B9" s="32" t="s">
        <v>278</v>
      </c>
      <c r="C9" s="33" t="s">
        <v>132</v>
      </c>
      <c r="D9" s="13" t="s">
        <v>1012</v>
      </c>
      <c r="E9" s="10"/>
    </row>
    <row r="10" spans="2:7" ht="18" customHeight="1">
      <c r="B10" s="32" t="s">
        <v>23</v>
      </c>
      <c r="C10" s="33" t="s">
        <v>33</v>
      </c>
      <c r="D10" s="13" t="s">
        <v>1013</v>
      </c>
      <c r="E10" s="10"/>
    </row>
    <row r="11" spans="2:7" ht="18" customHeight="1">
      <c r="B11" s="32" t="s">
        <v>994</v>
      </c>
      <c r="C11" s="33" t="s">
        <v>33</v>
      </c>
      <c r="D11" s="13" t="s">
        <v>1014</v>
      </c>
      <c r="E11" s="10"/>
    </row>
    <row r="12" spans="2:7" ht="18" customHeight="1">
      <c r="B12" s="32" t="s">
        <v>1008</v>
      </c>
      <c r="C12" s="33" t="s">
        <v>11</v>
      </c>
      <c r="D12" s="13" t="s">
        <v>1015</v>
      </c>
      <c r="E12" s="9"/>
    </row>
    <row r="13" spans="2:7" ht="18" customHeight="1">
      <c r="B13" s="32" t="s">
        <v>971</v>
      </c>
      <c r="C13" s="39" t="s">
        <v>806</v>
      </c>
      <c r="D13" s="14" t="s">
        <v>1016</v>
      </c>
      <c r="E13" s="9"/>
    </row>
    <row r="14" spans="2:7" ht="18" customHeight="1">
      <c r="B14" s="287" t="s">
        <v>1</v>
      </c>
      <c r="C14" s="288"/>
      <c r="D14" s="138" t="s">
        <v>1004</v>
      </c>
      <c r="E14" s="9"/>
    </row>
    <row r="15" spans="2:7" ht="18" customHeight="1">
      <c r="B15" s="34" t="s">
        <v>278</v>
      </c>
      <c r="C15" s="35" t="s">
        <v>61</v>
      </c>
      <c r="D15" s="12" t="s">
        <v>1059</v>
      </c>
      <c r="E15" s="9"/>
    </row>
    <row r="16" spans="2:7" ht="18" customHeight="1">
      <c r="B16" s="32" t="s">
        <v>48</v>
      </c>
      <c r="C16" s="33" t="s">
        <v>236</v>
      </c>
      <c r="D16" s="13" t="s">
        <v>1060</v>
      </c>
      <c r="E16" s="9"/>
    </row>
    <row r="17" spans="2:5" ht="18" customHeight="1">
      <c r="B17" s="32" t="s">
        <v>1057</v>
      </c>
      <c r="C17" s="33" t="s">
        <v>11</v>
      </c>
      <c r="D17" s="13" t="s">
        <v>1061</v>
      </c>
      <c r="E17" s="7"/>
    </row>
    <row r="18" spans="2:5" ht="18" customHeight="1">
      <c r="B18" s="32" t="s">
        <v>1058</v>
      </c>
      <c r="C18" s="33" t="s">
        <v>33</v>
      </c>
      <c r="D18" s="13" t="s">
        <v>1062</v>
      </c>
      <c r="E18" s="9"/>
    </row>
    <row r="19" spans="2:5" ht="18" customHeight="1">
      <c r="B19" s="287" t="s">
        <v>1</v>
      </c>
      <c r="C19" s="288"/>
      <c r="D19" s="152" t="s">
        <v>296</v>
      </c>
      <c r="E19" s="9"/>
    </row>
    <row r="20" spans="2:5" ht="18" customHeight="1">
      <c r="B20" s="42" t="s">
        <v>1006</v>
      </c>
      <c r="C20" s="43"/>
      <c r="D20" s="14"/>
      <c r="E20" s="7"/>
    </row>
    <row r="21" spans="2:5" ht="18" customHeight="1">
      <c r="B21" s="36" t="s">
        <v>1007</v>
      </c>
      <c r="C21" s="37"/>
      <c r="D21" s="153"/>
      <c r="E21" s="9"/>
    </row>
    <row r="22" spans="2:5" ht="18" customHeight="1">
      <c r="B22" s="36" t="s">
        <v>1017</v>
      </c>
      <c r="C22" s="37"/>
      <c r="D22" s="153"/>
    </row>
    <row r="23" spans="2:5" ht="18" customHeight="1">
      <c r="B23" s="40"/>
      <c r="C23" s="41"/>
      <c r="D23" s="27"/>
    </row>
    <row r="24" spans="2:5" ht="18" customHeight="1">
      <c r="B24" s="36"/>
      <c r="C24" s="37"/>
      <c r="D24" s="130"/>
    </row>
    <row r="25" spans="2:5" ht="18" customHeight="1">
      <c r="B25" s="36"/>
      <c r="C25" s="37"/>
      <c r="D25" s="130"/>
    </row>
    <row r="26" spans="2:5" ht="18" customHeight="1">
      <c r="B26" s="36"/>
      <c r="C26" s="37"/>
      <c r="D26" s="153"/>
    </row>
    <row r="27" spans="2:5" ht="18" customHeight="1">
      <c r="B27" s="36"/>
      <c r="C27" s="37"/>
      <c r="D27" s="153"/>
    </row>
    <row r="28" spans="2:5" ht="18" customHeight="1">
      <c r="B28" s="36"/>
      <c r="C28" s="37"/>
      <c r="D28" s="153"/>
    </row>
    <row r="29" spans="2:5" ht="18" customHeight="1">
      <c r="B29" s="36"/>
      <c r="C29" s="37"/>
      <c r="D29" s="153"/>
    </row>
    <row r="30" spans="2:5" ht="18" customHeight="1">
      <c r="B30" s="36"/>
      <c r="C30" s="37"/>
      <c r="D30" s="153"/>
    </row>
    <row r="31" spans="2:5" ht="18" customHeight="1">
      <c r="B31" s="36"/>
      <c r="C31" s="37"/>
      <c r="D31" s="130"/>
    </row>
    <row r="32" spans="2:5" ht="18" customHeight="1">
      <c r="B32" s="36"/>
      <c r="C32" s="37"/>
      <c r="D32" s="153"/>
    </row>
    <row r="33" spans="2:4" ht="18" customHeight="1">
      <c r="B33" s="36"/>
      <c r="C33" s="37"/>
      <c r="D33" s="153"/>
    </row>
    <row r="34" spans="2:4" ht="18" customHeight="1">
      <c r="B34" s="36"/>
      <c r="C34" s="37"/>
      <c r="D34" s="130"/>
    </row>
    <row r="35" spans="2:4" ht="18" customHeight="1">
      <c r="B35" s="36"/>
      <c r="C35" s="37"/>
      <c r="D35" s="130"/>
    </row>
    <row r="36" spans="2:4" ht="18" customHeight="1">
      <c r="B36" s="44"/>
      <c r="C36" s="45"/>
      <c r="D36" s="16"/>
    </row>
    <row r="37" spans="2:4" ht="18" customHeight="1">
      <c r="B37" s="36"/>
      <c r="C37" s="37"/>
      <c r="D37" s="130"/>
    </row>
    <row r="38" spans="2:4" ht="18" customHeight="1">
      <c r="B38" s="36"/>
      <c r="C38" s="37"/>
      <c r="D38" s="130"/>
    </row>
    <row r="39" spans="2:4" ht="18" customHeight="1">
      <c r="B39" s="36"/>
      <c r="C39" s="37"/>
      <c r="D39" s="130"/>
    </row>
    <row r="40" spans="2:4" ht="18" customHeight="1">
      <c r="B40" s="36"/>
      <c r="C40" s="37"/>
      <c r="D40" s="130"/>
    </row>
    <row r="41" spans="2:4" ht="18" customHeight="1">
      <c r="B41" s="36"/>
      <c r="C41" s="37"/>
      <c r="D41" s="130"/>
    </row>
    <row r="42" spans="2:4" ht="18" customHeight="1">
      <c r="B42" s="36"/>
      <c r="C42" s="37"/>
      <c r="D42" s="14"/>
    </row>
    <row r="43" spans="2:4" ht="18" customHeight="1">
      <c r="B43" s="44"/>
      <c r="C43" s="45"/>
      <c r="D43" s="16"/>
    </row>
    <row r="44" spans="2:4" ht="18" customHeight="1">
      <c r="B44" s="295"/>
      <c r="C44" s="295"/>
    </row>
    <row r="45" spans="2:4" ht="18" customHeight="1">
      <c r="B45" s="296"/>
      <c r="C45" s="296"/>
    </row>
    <row r="46" spans="2:4" ht="18" customHeight="1">
      <c r="B46" s="296"/>
      <c r="C46" s="296"/>
    </row>
    <row r="47" spans="2:4" ht="18" customHeight="1"/>
  </sheetData>
  <mergeCells count="9">
    <mergeCell ref="B44:C44"/>
    <mergeCell ref="B45:C45"/>
    <mergeCell ref="B46:C46"/>
    <mergeCell ref="B14:C14"/>
    <mergeCell ref="C2:D2"/>
    <mergeCell ref="C3:D3"/>
    <mergeCell ref="C4:D4"/>
    <mergeCell ref="B6:C6"/>
    <mergeCell ref="B19:C19"/>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DE638-E186-5D46-B1DE-928329138960}">
  <sheetPr codeName="Sheet56">
    <pageSetUpPr fitToPage="1"/>
  </sheetPr>
  <dimension ref="B1:G47"/>
  <sheetViews>
    <sheetView zoomScale="125" zoomScaleNormal="125" workbookViewId="0">
      <selection activeCell="G6" sqref="G6"/>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841</v>
      </c>
      <c r="D2" s="282"/>
      <c r="E2" s="5"/>
    </row>
    <row r="3" spans="2:7" ht="23">
      <c r="B3" s="3" t="s">
        <v>0</v>
      </c>
      <c r="C3" s="303" t="s">
        <v>1080</v>
      </c>
      <c r="D3" s="304"/>
      <c r="E3" s="6"/>
      <c r="G3" s="180" t="str">
        <f>HYPERLINK("#目次!A1","目次に戻る")</f>
        <v>目次に戻る</v>
      </c>
    </row>
    <row r="4" spans="2:7" ht="16.5" customHeight="1" thickBot="1">
      <c r="B4" s="1"/>
      <c r="C4" s="285" t="s">
        <v>1090</v>
      </c>
      <c r="D4" s="286"/>
      <c r="E4" s="7"/>
    </row>
    <row r="6" spans="2:7" ht="18" customHeight="1">
      <c r="B6" s="287" t="s">
        <v>1</v>
      </c>
      <c r="C6" s="288"/>
      <c r="D6" s="155"/>
      <c r="E6" s="157"/>
      <c r="F6" s="5"/>
    </row>
    <row r="7" spans="2:7" ht="18" customHeight="1">
      <c r="B7" s="34" t="s">
        <v>1070</v>
      </c>
      <c r="C7" s="35" t="s">
        <v>1083</v>
      </c>
      <c r="D7" s="12" t="s">
        <v>1073</v>
      </c>
      <c r="E7" s="9"/>
    </row>
    <row r="8" spans="2:7" ht="18" customHeight="1">
      <c r="B8" s="32" t="s">
        <v>66</v>
      </c>
      <c r="C8" s="33" t="s">
        <v>50</v>
      </c>
      <c r="D8" s="13" t="s">
        <v>1088</v>
      </c>
      <c r="E8" s="10"/>
    </row>
    <row r="9" spans="2:7" ht="18" customHeight="1">
      <c r="B9" s="32" t="s">
        <v>48</v>
      </c>
      <c r="C9" s="33" t="s">
        <v>9</v>
      </c>
      <c r="D9" s="13" t="s">
        <v>1074</v>
      </c>
      <c r="E9" s="10"/>
    </row>
    <row r="10" spans="2:7" ht="18" customHeight="1">
      <c r="B10" s="32" t="s">
        <v>168</v>
      </c>
      <c r="C10" s="33" t="s">
        <v>885</v>
      </c>
      <c r="D10" s="13" t="s">
        <v>1075</v>
      </c>
      <c r="E10" s="10"/>
    </row>
    <row r="11" spans="2:7" ht="18" customHeight="1">
      <c r="B11" s="32" t="s">
        <v>1072</v>
      </c>
      <c r="C11" s="33" t="s">
        <v>17</v>
      </c>
      <c r="D11" s="13" t="s">
        <v>1076</v>
      </c>
      <c r="E11" s="10"/>
    </row>
    <row r="12" spans="2:7" ht="18" customHeight="1">
      <c r="B12" s="32" t="s">
        <v>1071</v>
      </c>
      <c r="C12" s="33" t="s">
        <v>118</v>
      </c>
      <c r="D12" s="13" t="s">
        <v>1077</v>
      </c>
      <c r="E12" s="9"/>
    </row>
    <row r="13" spans="2:7" ht="18" customHeight="1">
      <c r="B13" s="32"/>
      <c r="C13" s="33"/>
      <c r="D13" s="14" t="s">
        <v>1078</v>
      </c>
      <c r="E13" s="9"/>
    </row>
    <row r="14" spans="2:7" ht="18" customHeight="1">
      <c r="B14" s="36" t="s">
        <v>517</v>
      </c>
      <c r="C14" s="37" t="s">
        <v>460</v>
      </c>
      <c r="D14" s="14" t="s">
        <v>1079</v>
      </c>
      <c r="E14" s="9"/>
    </row>
    <row r="15" spans="2:7" ht="18" customHeight="1">
      <c r="B15" s="36" t="s">
        <v>1089</v>
      </c>
      <c r="C15" s="37" t="s">
        <v>460</v>
      </c>
      <c r="D15" s="14" t="s">
        <v>1081</v>
      </c>
      <c r="E15" s="9"/>
    </row>
    <row r="16" spans="2:7" ht="18" customHeight="1">
      <c r="B16" s="36"/>
      <c r="C16" s="37"/>
      <c r="D16" s="14" t="s">
        <v>1082</v>
      </c>
      <c r="E16" s="9"/>
    </row>
    <row r="17" spans="2:5" ht="18" customHeight="1">
      <c r="B17" s="40"/>
      <c r="C17" s="41"/>
      <c r="D17" s="27" t="s">
        <v>876</v>
      </c>
      <c r="E17" s="7"/>
    </row>
    <row r="18" spans="2:5" ht="18" customHeight="1">
      <c r="B18" s="36"/>
      <c r="C18" s="37"/>
      <c r="D18" s="14"/>
      <c r="E18" s="9"/>
    </row>
    <row r="19" spans="2:5" ht="18" customHeight="1">
      <c r="B19" s="36"/>
      <c r="C19" s="37"/>
      <c r="D19" s="156"/>
      <c r="E19" s="9"/>
    </row>
    <row r="20" spans="2:5" ht="18" customHeight="1">
      <c r="B20" s="36"/>
      <c r="C20" s="37"/>
      <c r="D20" s="156"/>
      <c r="E20" s="7"/>
    </row>
    <row r="21" spans="2:5" ht="18" customHeight="1">
      <c r="B21" s="36"/>
      <c r="C21" s="37"/>
      <c r="D21" s="156"/>
      <c r="E21" s="9"/>
    </row>
    <row r="22" spans="2:5" ht="18" customHeight="1">
      <c r="B22" s="287" t="s">
        <v>1</v>
      </c>
      <c r="C22" s="288"/>
      <c r="D22" s="155"/>
    </row>
    <row r="23" spans="2:5" ht="18" customHeight="1">
      <c r="B23" s="42"/>
      <c r="C23" s="43"/>
      <c r="D23" s="14"/>
    </row>
    <row r="24" spans="2:5" ht="18" customHeight="1">
      <c r="B24" s="36"/>
      <c r="C24" s="37"/>
      <c r="D24" s="156"/>
    </row>
    <row r="25" spans="2:5" ht="18" customHeight="1">
      <c r="B25" s="36"/>
      <c r="C25" s="37"/>
      <c r="D25" s="156"/>
    </row>
    <row r="26" spans="2:5" ht="18" customHeight="1">
      <c r="B26" s="44"/>
      <c r="C26" s="45"/>
      <c r="D26" s="156"/>
    </row>
    <row r="27" spans="2:5" ht="18" customHeight="1">
      <c r="B27" s="287" t="s">
        <v>1</v>
      </c>
      <c r="C27" s="288"/>
      <c r="D27" s="155"/>
    </row>
    <row r="28" spans="2:5" ht="18" customHeight="1">
      <c r="B28" s="42"/>
      <c r="C28" s="43"/>
      <c r="D28" s="14"/>
    </row>
    <row r="29" spans="2:5" ht="18" customHeight="1">
      <c r="B29" s="36"/>
      <c r="C29" s="37"/>
      <c r="D29" s="156"/>
    </row>
    <row r="30" spans="2:5" ht="18" customHeight="1">
      <c r="B30" s="36"/>
      <c r="C30" s="37"/>
      <c r="D30" s="156"/>
    </row>
    <row r="31" spans="2:5" ht="18" customHeight="1">
      <c r="B31" s="36"/>
      <c r="C31" s="37"/>
      <c r="D31" s="156"/>
    </row>
    <row r="32" spans="2:5" ht="18" customHeight="1">
      <c r="B32" s="287" t="s">
        <v>1</v>
      </c>
      <c r="C32" s="288"/>
      <c r="D32" s="155"/>
    </row>
    <row r="33" spans="2:4" ht="18" customHeight="1">
      <c r="B33" s="42"/>
      <c r="C33" s="43"/>
      <c r="D33" s="14"/>
    </row>
    <row r="34" spans="2:4" ht="18" customHeight="1">
      <c r="B34" s="36"/>
      <c r="C34" s="37"/>
      <c r="D34" s="156"/>
    </row>
    <row r="35" spans="2:4" ht="18" customHeight="1">
      <c r="B35" s="36"/>
      <c r="C35" s="37"/>
      <c r="D35" s="156"/>
    </row>
    <row r="36" spans="2:4" ht="18" customHeight="1">
      <c r="B36" s="44"/>
      <c r="C36" s="45"/>
      <c r="D36" s="16"/>
    </row>
    <row r="37" spans="2:4" ht="18" customHeight="1">
      <c r="B37" s="144"/>
      <c r="C37" s="144"/>
      <c r="D37" s="154"/>
    </row>
    <row r="38" spans="2:4" ht="18" customHeight="1">
      <c r="B38" s="144"/>
      <c r="C38" s="144"/>
      <c r="D38" s="154"/>
    </row>
    <row r="39" spans="2:4" ht="18" customHeight="1">
      <c r="B39" s="144"/>
      <c r="C39" s="144"/>
      <c r="D39" s="154"/>
    </row>
    <row r="40" spans="2:4" ht="18" customHeight="1">
      <c r="B40" s="144"/>
      <c r="C40" s="144"/>
      <c r="D40" s="154"/>
    </row>
    <row r="41" spans="2:4" ht="18" customHeight="1">
      <c r="B41" s="144"/>
      <c r="C41" s="144"/>
      <c r="D41" s="154"/>
    </row>
    <row r="42" spans="2:4" ht="18" customHeight="1">
      <c r="B42" s="144"/>
      <c r="C42" s="144"/>
      <c r="D42" s="154"/>
    </row>
    <row r="43" spans="2:4" ht="18" customHeight="1">
      <c r="B43" s="144"/>
      <c r="C43" s="144"/>
      <c r="D43" s="154"/>
    </row>
    <row r="44" spans="2:4" ht="18" customHeight="1">
      <c r="B44" s="316"/>
      <c r="C44" s="316"/>
      <c r="D44" s="5"/>
    </row>
    <row r="45" spans="2:4" ht="18" customHeight="1">
      <c r="B45" s="296"/>
      <c r="C45" s="296"/>
    </row>
    <row r="46" spans="2:4" ht="18" customHeight="1">
      <c r="B46" s="296"/>
      <c r="C46" s="296"/>
    </row>
    <row r="47" spans="2:4" ht="18" customHeight="1"/>
  </sheetData>
  <mergeCells count="10">
    <mergeCell ref="B32:C32"/>
    <mergeCell ref="B44:C44"/>
    <mergeCell ref="B45:C45"/>
    <mergeCell ref="B46:C46"/>
    <mergeCell ref="C2:D2"/>
    <mergeCell ref="C3:D3"/>
    <mergeCell ref="C4:D4"/>
    <mergeCell ref="B6:C6"/>
    <mergeCell ref="B22:C22"/>
    <mergeCell ref="B27:C27"/>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19D4C-4655-A24F-B033-2FA1E1B3EF53}">
  <sheetPr codeName="Sheet57">
    <pageSetUpPr fitToPage="1"/>
  </sheetPr>
  <dimension ref="B1:G47"/>
  <sheetViews>
    <sheetView zoomScale="125" zoomScaleNormal="125" workbookViewId="0">
      <selection activeCell="G6" sqref="G6:G12"/>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361</v>
      </c>
      <c r="D2" s="282"/>
      <c r="E2" s="5"/>
    </row>
    <row r="3" spans="2:7" ht="23">
      <c r="B3" s="3" t="s">
        <v>0</v>
      </c>
      <c r="C3" s="303" t="s">
        <v>969</v>
      </c>
      <c r="D3" s="304"/>
      <c r="E3" s="6"/>
      <c r="G3" s="180" t="str">
        <f>HYPERLINK("#目次!A1","目次に戻る")</f>
        <v>目次に戻る</v>
      </c>
    </row>
    <row r="4" spans="2:7" ht="16.5" customHeight="1" thickBot="1">
      <c r="B4" s="1"/>
      <c r="C4" s="285" t="s">
        <v>970</v>
      </c>
      <c r="D4" s="286"/>
      <c r="E4" s="7"/>
    </row>
    <row r="6" spans="2:7" ht="18" customHeight="1">
      <c r="B6" s="287" t="s">
        <v>1</v>
      </c>
      <c r="C6" s="288"/>
      <c r="D6" s="119" t="s">
        <v>984</v>
      </c>
      <c r="E6" s="121"/>
      <c r="F6" s="5"/>
    </row>
    <row r="7" spans="2:7" ht="18" customHeight="1">
      <c r="B7" s="34" t="s">
        <v>66</v>
      </c>
      <c r="C7" s="35" t="s">
        <v>264</v>
      </c>
      <c r="D7" s="12" t="s">
        <v>597</v>
      </c>
      <c r="E7" s="9"/>
    </row>
    <row r="8" spans="2:7" ht="18" customHeight="1">
      <c r="B8" s="32" t="s">
        <v>7</v>
      </c>
      <c r="C8" s="33" t="s">
        <v>14</v>
      </c>
      <c r="D8" s="13" t="s">
        <v>598</v>
      </c>
      <c r="E8" s="10"/>
      <c r="G8" s="137"/>
    </row>
    <row r="9" spans="2:7" ht="18" customHeight="1">
      <c r="B9" s="32" t="s">
        <v>123</v>
      </c>
      <c r="C9" s="33" t="s">
        <v>11</v>
      </c>
      <c r="D9" s="13" t="s">
        <v>986</v>
      </c>
      <c r="E9" s="10"/>
      <c r="G9" s="137"/>
    </row>
    <row r="10" spans="2:7" ht="18" customHeight="1">
      <c r="B10" s="32" t="s">
        <v>202</v>
      </c>
      <c r="C10" s="33" t="s">
        <v>33</v>
      </c>
      <c r="D10" s="13" t="s">
        <v>987</v>
      </c>
      <c r="E10" s="10"/>
      <c r="G10" s="137"/>
    </row>
    <row r="11" spans="2:7" ht="18" customHeight="1">
      <c r="B11" s="32" t="s">
        <v>5</v>
      </c>
      <c r="C11" s="33" t="s">
        <v>131</v>
      </c>
      <c r="D11" s="13" t="s">
        <v>988</v>
      </c>
      <c r="E11" s="10"/>
    </row>
    <row r="12" spans="2:7" ht="18" customHeight="1">
      <c r="B12" s="32"/>
      <c r="C12" s="33"/>
      <c r="D12" s="13" t="s">
        <v>601</v>
      </c>
      <c r="E12" s="9"/>
    </row>
    <row r="13" spans="2:7" ht="18" customHeight="1">
      <c r="B13" s="38"/>
      <c r="C13" s="39"/>
      <c r="D13" s="13" t="s">
        <v>989</v>
      </c>
      <c r="E13" s="9"/>
    </row>
    <row r="14" spans="2:7" ht="18" customHeight="1">
      <c r="B14" s="36"/>
      <c r="C14" s="37"/>
      <c r="D14" s="14" t="s">
        <v>990</v>
      </c>
      <c r="E14" s="9"/>
    </row>
    <row r="15" spans="2:7" ht="18" customHeight="1">
      <c r="B15" s="36"/>
      <c r="C15" s="37"/>
      <c r="D15" s="14" t="s">
        <v>991</v>
      </c>
      <c r="E15" s="9"/>
    </row>
    <row r="16" spans="2:7" ht="18" customHeight="1">
      <c r="B16" s="36"/>
      <c r="C16" s="37"/>
      <c r="D16" s="14" t="s">
        <v>992</v>
      </c>
      <c r="E16" s="9"/>
    </row>
    <row r="17" spans="2:5" ht="18" customHeight="1">
      <c r="B17" s="36"/>
      <c r="C17" s="37"/>
      <c r="D17" s="130" t="s">
        <v>993</v>
      </c>
      <c r="E17" s="7"/>
    </row>
    <row r="18" spans="2:5" ht="18" customHeight="1">
      <c r="B18" s="126" t="s">
        <v>1</v>
      </c>
      <c r="C18" s="127"/>
      <c r="D18" s="128" t="s">
        <v>968</v>
      </c>
      <c r="E18" s="9"/>
    </row>
    <row r="19" spans="2:5" ht="18" customHeight="1">
      <c r="B19" s="42" t="s">
        <v>4</v>
      </c>
      <c r="C19" s="43" t="s">
        <v>460</v>
      </c>
      <c r="D19" s="14" t="s">
        <v>978</v>
      </c>
      <c r="E19" s="9"/>
    </row>
    <row r="20" spans="2:5" ht="18" customHeight="1">
      <c r="B20" s="36" t="s">
        <v>202</v>
      </c>
      <c r="C20" s="37" t="s">
        <v>460</v>
      </c>
      <c r="D20" s="14" t="s">
        <v>980</v>
      </c>
      <c r="E20" s="7"/>
    </row>
    <row r="21" spans="2:5" ht="18" customHeight="1">
      <c r="B21" s="36" t="s">
        <v>60</v>
      </c>
      <c r="C21" s="37" t="s">
        <v>17</v>
      </c>
      <c r="D21" s="14" t="s">
        <v>974</v>
      </c>
      <c r="E21" s="9"/>
    </row>
    <row r="22" spans="2:5" ht="18" customHeight="1">
      <c r="B22" s="36" t="s">
        <v>972</v>
      </c>
      <c r="C22" s="37" t="s">
        <v>973</v>
      </c>
      <c r="D22" s="130" t="s">
        <v>975</v>
      </c>
    </row>
    <row r="23" spans="2:5" ht="18" customHeight="1">
      <c r="B23" s="36" t="s">
        <v>48</v>
      </c>
      <c r="C23" s="37" t="s">
        <v>118</v>
      </c>
      <c r="D23" s="130" t="s">
        <v>976</v>
      </c>
    </row>
    <row r="24" spans="2:5" ht="18" customHeight="1">
      <c r="B24" s="36" t="s">
        <v>971</v>
      </c>
      <c r="C24" s="37" t="s">
        <v>227</v>
      </c>
      <c r="D24" s="130" t="s">
        <v>977</v>
      </c>
    </row>
    <row r="25" spans="2:5" ht="18" customHeight="1">
      <c r="B25" s="36" t="s">
        <v>66</v>
      </c>
      <c r="C25" s="37" t="s">
        <v>10</v>
      </c>
      <c r="D25" s="130" t="s">
        <v>979</v>
      </c>
    </row>
    <row r="26" spans="2:5" ht="18" customHeight="1">
      <c r="B26" s="36"/>
      <c r="C26" s="37"/>
      <c r="D26" s="130" t="s">
        <v>981</v>
      </c>
    </row>
    <row r="27" spans="2:5" ht="18" customHeight="1">
      <c r="B27" s="36"/>
      <c r="C27" s="37"/>
      <c r="D27" s="130" t="s">
        <v>982</v>
      </c>
    </row>
    <row r="28" spans="2:5" ht="18" customHeight="1">
      <c r="B28" s="36"/>
      <c r="C28" s="37"/>
      <c r="D28" s="130" t="s">
        <v>983</v>
      </c>
    </row>
    <row r="29" spans="2:5" ht="18" customHeight="1">
      <c r="B29" s="305" t="s">
        <v>1</v>
      </c>
      <c r="C29" s="305"/>
      <c r="D29" s="18" t="s">
        <v>985</v>
      </c>
    </row>
    <row r="30" spans="2:5" ht="18" customHeight="1">
      <c r="B30" s="36" t="s">
        <v>426</v>
      </c>
      <c r="C30" s="37" t="s">
        <v>50</v>
      </c>
      <c r="D30" s="120" t="s">
        <v>996</v>
      </c>
    </row>
    <row r="31" spans="2:5" ht="18" customHeight="1">
      <c r="B31" s="36" t="s">
        <v>23</v>
      </c>
      <c r="C31" s="37" t="s">
        <v>844</v>
      </c>
      <c r="D31" s="130" t="s">
        <v>997</v>
      </c>
    </row>
    <row r="32" spans="2:5" ht="18" customHeight="1">
      <c r="B32" s="36" t="s">
        <v>994</v>
      </c>
      <c r="C32" s="37" t="s">
        <v>995</v>
      </c>
      <c r="D32" s="130" t="s">
        <v>998</v>
      </c>
    </row>
    <row r="33" spans="2:4" ht="18" customHeight="1">
      <c r="B33" s="36" t="s">
        <v>278</v>
      </c>
      <c r="C33" s="37" t="s">
        <v>764</v>
      </c>
      <c r="D33" s="14" t="s">
        <v>999</v>
      </c>
    </row>
    <row r="34" spans="2:4" ht="18" customHeight="1">
      <c r="B34" s="305" t="s">
        <v>1</v>
      </c>
      <c r="C34" s="305"/>
      <c r="D34" s="136" t="s">
        <v>296</v>
      </c>
    </row>
    <row r="35" spans="2:4" ht="18" customHeight="1">
      <c r="B35" s="36" t="s">
        <v>1002</v>
      </c>
      <c r="C35" s="37"/>
      <c r="D35" s="120" t="s">
        <v>1000</v>
      </c>
    </row>
    <row r="36" spans="2:4" ht="18" customHeight="1">
      <c r="B36" s="36" t="s">
        <v>74</v>
      </c>
      <c r="C36" s="37"/>
      <c r="D36" s="130" t="s">
        <v>1001</v>
      </c>
    </row>
    <row r="37" spans="2:4" ht="18" customHeight="1">
      <c r="B37" s="36"/>
      <c r="C37" s="37"/>
      <c r="D37" s="130" t="s">
        <v>1003</v>
      </c>
    </row>
    <row r="38" spans="2:4" ht="18" customHeight="1">
      <c r="B38" s="36"/>
      <c r="C38" s="37"/>
      <c r="D38" s="120"/>
    </row>
    <row r="39" spans="2:4" ht="18" customHeight="1">
      <c r="B39" s="36"/>
      <c r="C39" s="37"/>
      <c r="D39" s="120"/>
    </row>
    <row r="40" spans="2:4" ht="18" customHeight="1">
      <c r="B40" s="36"/>
      <c r="C40" s="37"/>
      <c r="D40" s="120"/>
    </row>
    <row r="41" spans="2:4" ht="18" customHeight="1">
      <c r="B41" s="36"/>
      <c r="C41" s="37"/>
      <c r="D41" s="120"/>
    </row>
    <row r="42" spans="2:4" ht="18" customHeight="1">
      <c r="B42" s="36"/>
      <c r="C42" s="37"/>
      <c r="D42" s="14"/>
    </row>
    <row r="43" spans="2:4" ht="18" customHeight="1">
      <c r="B43" s="44"/>
      <c r="C43" s="45"/>
      <c r="D43" s="16"/>
    </row>
    <row r="44" spans="2:4" ht="18" customHeight="1">
      <c r="B44" s="295"/>
      <c r="C44" s="295"/>
    </row>
    <row r="45" spans="2:4" ht="18" customHeight="1">
      <c r="B45" s="296"/>
      <c r="C45" s="296"/>
    </row>
    <row r="46" spans="2:4" ht="18" customHeight="1">
      <c r="B46" s="296"/>
      <c r="C46" s="296"/>
    </row>
    <row r="47" spans="2:4" ht="18" customHeight="1"/>
  </sheetData>
  <mergeCells count="9">
    <mergeCell ref="B45:C45"/>
    <mergeCell ref="B46:C46"/>
    <mergeCell ref="B29:C29"/>
    <mergeCell ref="B34:C34"/>
    <mergeCell ref="C2:D2"/>
    <mergeCell ref="C3:D3"/>
    <mergeCell ref="C4:D4"/>
    <mergeCell ref="B6:C6"/>
    <mergeCell ref="B44:C44"/>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2EB38-D03C-AE42-8446-101EF9800B47}">
  <sheetPr codeName="Sheet63">
    <pageSetUpPr fitToPage="1"/>
  </sheetPr>
  <dimension ref="B1:G62"/>
  <sheetViews>
    <sheetView zoomScale="125" zoomScaleNormal="125" workbookViewId="0">
      <selection activeCell="E40" sqref="E40"/>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1210</v>
      </c>
      <c r="D2" s="282"/>
      <c r="E2" s="5"/>
    </row>
    <row r="3" spans="2:7" ht="23">
      <c r="B3" s="3" t="s">
        <v>0</v>
      </c>
      <c r="C3" s="303" t="s">
        <v>1201</v>
      </c>
      <c r="D3" s="304"/>
      <c r="E3" s="6"/>
      <c r="G3" s="180" t="str">
        <f>HYPERLINK("#目次!A1","目次に戻る")</f>
        <v>目次に戻る</v>
      </c>
    </row>
    <row r="4" spans="2:7" ht="16.5" customHeight="1" thickBot="1">
      <c r="B4" s="1"/>
      <c r="C4" s="285" t="s">
        <v>1204</v>
      </c>
      <c r="D4" s="286"/>
      <c r="E4" s="7"/>
    </row>
    <row r="6" spans="2:7" ht="18" customHeight="1">
      <c r="B6" s="287" t="s">
        <v>1</v>
      </c>
      <c r="C6" s="288"/>
      <c r="D6" s="166" t="s">
        <v>766</v>
      </c>
      <c r="E6" s="168"/>
      <c r="F6" s="5"/>
    </row>
    <row r="7" spans="2:7" ht="18" customHeight="1">
      <c r="B7" s="34" t="s">
        <v>4</v>
      </c>
      <c r="C7" s="35" t="s">
        <v>1205</v>
      </c>
      <c r="D7" s="12" t="s">
        <v>1207</v>
      </c>
      <c r="E7" s="9"/>
      <c r="G7" s="180"/>
    </row>
    <row r="8" spans="2:7" ht="18" customHeight="1">
      <c r="B8" s="32" t="s">
        <v>48</v>
      </c>
      <c r="C8" s="33" t="s">
        <v>33</v>
      </c>
      <c r="D8" s="13" t="s">
        <v>1208</v>
      </c>
      <c r="E8" s="10"/>
      <c r="G8" s="180"/>
    </row>
    <row r="9" spans="2:7" ht="18" customHeight="1">
      <c r="B9" s="32" t="s">
        <v>1086</v>
      </c>
      <c r="C9" s="33" t="s">
        <v>1206</v>
      </c>
      <c r="D9" s="13" t="s">
        <v>1209</v>
      </c>
      <c r="E9" s="10"/>
    </row>
    <row r="10" spans="2:7" ht="18" customHeight="1">
      <c r="B10" s="32" t="s">
        <v>48</v>
      </c>
      <c r="C10" s="33" t="s">
        <v>33</v>
      </c>
      <c r="D10" s="13" t="s">
        <v>1296</v>
      </c>
      <c r="E10" s="10"/>
    </row>
    <row r="11" spans="2:7" ht="18" customHeight="1">
      <c r="B11" s="32" t="s">
        <v>325</v>
      </c>
      <c r="C11" s="33" t="s">
        <v>35</v>
      </c>
      <c r="D11" s="13" t="s">
        <v>1211</v>
      </c>
      <c r="E11" s="10"/>
    </row>
    <row r="12" spans="2:7" ht="18" customHeight="1">
      <c r="B12" s="287" t="s">
        <v>1</v>
      </c>
      <c r="C12" s="288"/>
      <c r="D12" s="175" t="s">
        <v>1212</v>
      </c>
      <c r="E12" s="9"/>
    </row>
    <row r="13" spans="2:7" ht="18" customHeight="1">
      <c r="B13" s="38" t="s">
        <v>66</v>
      </c>
      <c r="C13" s="39" t="s">
        <v>366</v>
      </c>
      <c r="D13" s="14" t="s">
        <v>1214</v>
      </c>
      <c r="E13" s="9"/>
    </row>
    <row r="14" spans="2:7" ht="18" customHeight="1">
      <c r="B14" s="36" t="s">
        <v>7</v>
      </c>
      <c r="C14" s="37" t="s">
        <v>33</v>
      </c>
      <c r="D14" s="14" t="s">
        <v>1215</v>
      </c>
      <c r="E14" s="9"/>
    </row>
    <row r="15" spans="2:7" ht="18" customHeight="1">
      <c r="B15" s="36" t="s">
        <v>223</v>
      </c>
      <c r="C15" s="37" t="s">
        <v>33</v>
      </c>
      <c r="D15" s="14" t="s">
        <v>1216</v>
      </c>
      <c r="E15" s="9"/>
    </row>
    <row r="16" spans="2:7" ht="18" customHeight="1">
      <c r="B16" s="36" t="s">
        <v>123</v>
      </c>
      <c r="C16" s="37" t="s">
        <v>14</v>
      </c>
      <c r="D16" s="14" t="s">
        <v>1217</v>
      </c>
      <c r="E16" s="9"/>
    </row>
    <row r="17" spans="2:5" ht="18" customHeight="1">
      <c r="B17" s="36" t="s">
        <v>774</v>
      </c>
      <c r="C17" s="37" t="s">
        <v>118</v>
      </c>
      <c r="D17" s="182" t="s">
        <v>1218</v>
      </c>
      <c r="E17" s="7"/>
    </row>
    <row r="18" spans="2:5" ht="18" customHeight="1">
      <c r="B18" s="36" t="s">
        <v>1213</v>
      </c>
      <c r="C18" s="37" t="s">
        <v>33</v>
      </c>
      <c r="D18" s="14" t="s">
        <v>1220</v>
      </c>
      <c r="E18" s="9"/>
    </row>
    <row r="19" spans="2:5" ht="18" customHeight="1">
      <c r="B19" s="36" t="s">
        <v>1219</v>
      </c>
      <c r="C19" s="37" t="s">
        <v>776</v>
      </c>
      <c r="D19" s="167"/>
      <c r="E19" s="9"/>
    </row>
    <row r="20" spans="2:5" ht="18" customHeight="1">
      <c r="B20" s="287" t="s">
        <v>1</v>
      </c>
      <c r="C20" s="288"/>
      <c r="D20" s="181" t="s">
        <v>1153</v>
      </c>
      <c r="E20" s="7"/>
    </row>
    <row r="21" spans="2:5" ht="18" customHeight="1">
      <c r="B21" s="36" t="s">
        <v>1091</v>
      </c>
      <c r="C21" s="37" t="s">
        <v>11</v>
      </c>
      <c r="D21" s="167" t="s">
        <v>1222</v>
      </c>
      <c r="E21" s="9"/>
    </row>
    <row r="22" spans="2:5" ht="18" customHeight="1">
      <c r="B22" s="36" t="s">
        <v>1221</v>
      </c>
      <c r="C22" s="37" t="s">
        <v>184</v>
      </c>
      <c r="D22" s="182" t="s">
        <v>1223</v>
      </c>
    </row>
    <row r="23" spans="2:5" ht="18" customHeight="1">
      <c r="B23" s="36" t="s">
        <v>181</v>
      </c>
      <c r="C23" s="37" t="s">
        <v>227</v>
      </c>
      <c r="D23" s="182" t="s">
        <v>1263</v>
      </c>
    </row>
    <row r="24" spans="2:5" ht="18" customHeight="1">
      <c r="B24" s="36" t="s">
        <v>1219</v>
      </c>
      <c r="C24" s="37" t="s">
        <v>10</v>
      </c>
      <c r="D24" s="167" t="s">
        <v>1224</v>
      </c>
    </row>
    <row r="25" spans="2:5" ht="18" customHeight="1">
      <c r="B25" s="44" t="s">
        <v>1118</v>
      </c>
      <c r="C25" s="45" t="s">
        <v>132</v>
      </c>
      <c r="D25" s="167" t="s">
        <v>1225</v>
      </c>
    </row>
    <row r="26" spans="2:5" ht="18" customHeight="1">
      <c r="B26" s="194" t="s">
        <v>1</v>
      </c>
      <c r="C26" s="195"/>
      <c r="D26" s="196" t="s">
        <v>985</v>
      </c>
    </row>
    <row r="27" spans="2:5" ht="18" customHeight="1">
      <c r="B27" s="42" t="s">
        <v>48</v>
      </c>
      <c r="C27" s="43" t="s">
        <v>9</v>
      </c>
      <c r="D27" s="197" t="s">
        <v>1297</v>
      </c>
    </row>
    <row r="28" spans="2:5" ht="18" customHeight="1">
      <c r="B28" s="36" t="s">
        <v>278</v>
      </c>
      <c r="C28" s="37" t="s">
        <v>236</v>
      </c>
      <c r="D28" s="197" t="s">
        <v>1298</v>
      </c>
    </row>
    <row r="29" spans="2:5" ht="18" customHeight="1">
      <c r="B29" s="36" t="s">
        <v>865</v>
      </c>
      <c r="C29" s="37" t="s">
        <v>17</v>
      </c>
      <c r="D29" s="197" t="s">
        <v>1299</v>
      </c>
    </row>
    <row r="30" spans="2:5" ht="18" customHeight="1">
      <c r="B30" s="36"/>
      <c r="C30" s="37"/>
      <c r="D30" s="14" t="s">
        <v>999</v>
      </c>
    </row>
    <row r="31" spans="2:5" ht="18" customHeight="1">
      <c r="B31" s="194" t="s">
        <v>1</v>
      </c>
      <c r="C31" s="195"/>
      <c r="D31" s="196" t="s">
        <v>1260</v>
      </c>
    </row>
    <row r="32" spans="2:5" ht="18" customHeight="1">
      <c r="B32" s="36" t="s">
        <v>186</v>
      </c>
      <c r="C32" s="37" t="s">
        <v>15</v>
      </c>
      <c r="D32" s="197" t="s">
        <v>1227</v>
      </c>
    </row>
    <row r="33" spans="2:4" ht="18" customHeight="1">
      <c r="B33" s="36" t="s">
        <v>1226</v>
      </c>
      <c r="C33" s="37" t="s">
        <v>15</v>
      </c>
      <c r="D33" s="197" t="s">
        <v>1228</v>
      </c>
    </row>
    <row r="34" spans="2:4" ht="18" customHeight="1">
      <c r="B34" s="36" t="s">
        <v>181</v>
      </c>
      <c r="C34" s="37" t="s">
        <v>184</v>
      </c>
      <c r="D34" s="197" t="s">
        <v>1229</v>
      </c>
    </row>
    <row r="35" spans="2:4" ht="18" customHeight="1">
      <c r="B35" s="36" t="s">
        <v>188</v>
      </c>
      <c r="C35" s="37" t="s">
        <v>35</v>
      </c>
      <c r="D35" s="197" t="s">
        <v>1230</v>
      </c>
    </row>
    <row r="36" spans="2:4" ht="18" customHeight="1">
      <c r="B36" s="36" t="s">
        <v>1027</v>
      </c>
      <c r="C36" s="37" t="s">
        <v>61</v>
      </c>
      <c r="D36" s="197" t="s">
        <v>1231</v>
      </c>
    </row>
    <row r="37" spans="2:4" ht="18" customHeight="1">
      <c r="B37" s="36" t="s">
        <v>985</v>
      </c>
      <c r="C37" s="37" t="s">
        <v>10</v>
      </c>
      <c r="D37" s="197" t="s">
        <v>1232</v>
      </c>
    </row>
    <row r="38" spans="2:4" ht="18" customHeight="1">
      <c r="B38" s="44"/>
      <c r="C38" s="45"/>
      <c r="D38" s="16" t="s">
        <v>1233</v>
      </c>
    </row>
    <row r="39" spans="2:4" ht="18" customHeight="1">
      <c r="B39" s="194" t="s">
        <v>1</v>
      </c>
      <c r="C39" s="195"/>
      <c r="D39" s="196" t="s">
        <v>1234</v>
      </c>
    </row>
    <row r="40" spans="2:4" ht="18" customHeight="1">
      <c r="B40" s="36" t="s">
        <v>48</v>
      </c>
      <c r="C40" s="37" t="s">
        <v>764</v>
      </c>
      <c r="D40" s="197" t="s">
        <v>1236</v>
      </c>
    </row>
    <row r="41" spans="2:4" ht="18" customHeight="1">
      <c r="B41" s="36" t="s">
        <v>187</v>
      </c>
      <c r="C41" s="37" t="s">
        <v>753</v>
      </c>
      <c r="D41" s="197" t="s">
        <v>1237</v>
      </c>
    </row>
    <row r="42" spans="2:4" ht="18" customHeight="1">
      <c r="B42" s="36" t="s">
        <v>186</v>
      </c>
      <c r="C42" s="37" t="s">
        <v>649</v>
      </c>
      <c r="D42" s="197" t="s">
        <v>1238</v>
      </c>
    </row>
    <row r="43" spans="2:4" ht="18" customHeight="1">
      <c r="B43" s="36" t="s">
        <v>278</v>
      </c>
      <c r="C43" s="37" t="s">
        <v>131</v>
      </c>
      <c r="D43" s="197" t="s">
        <v>1239</v>
      </c>
    </row>
    <row r="44" spans="2:4" ht="18" customHeight="1">
      <c r="B44" s="36" t="s">
        <v>1235</v>
      </c>
      <c r="C44" s="37" t="s">
        <v>764</v>
      </c>
      <c r="D44" s="197" t="s">
        <v>1262</v>
      </c>
    </row>
    <row r="45" spans="2:4" ht="18" customHeight="1">
      <c r="B45" s="36" t="s">
        <v>679</v>
      </c>
      <c r="C45" s="37" t="s">
        <v>192</v>
      </c>
      <c r="D45" s="197"/>
    </row>
    <row r="46" spans="2:4" ht="18" customHeight="1">
      <c r="B46" s="44"/>
      <c r="C46" s="45"/>
      <c r="D46" s="16"/>
    </row>
    <row r="47" spans="2:4" ht="18" customHeight="1">
      <c r="B47" s="194" t="s">
        <v>1</v>
      </c>
      <c r="C47" s="195"/>
      <c r="D47" s="196" t="s">
        <v>296</v>
      </c>
    </row>
    <row r="48" spans="2:4" ht="18" customHeight="1">
      <c r="B48" s="36" t="s">
        <v>1219</v>
      </c>
      <c r="C48" s="37"/>
      <c r="D48" s="197"/>
    </row>
    <row r="49" spans="2:4" ht="18" customHeight="1">
      <c r="B49" s="36" t="s">
        <v>1261</v>
      </c>
      <c r="C49" s="37"/>
      <c r="D49" s="197"/>
    </row>
    <row r="50" spans="2:4" ht="18" customHeight="1">
      <c r="B50" s="36" t="s">
        <v>1147</v>
      </c>
      <c r="C50" s="37"/>
      <c r="D50" s="197"/>
    </row>
    <row r="51" spans="2:4" ht="18" customHeight="1">
      <c r="B51" s="36" t="s">
        <v>63</v>
      </c>
      <c r="C51" s="37"/>
      <c r="D51" s="197"/>
    </row>
    <row r="52" spans="2:4" ht="18" customHeight="1">
      <c r="B52" s="36" t="s">
        <v>1114</v>
      </c>
      <c r="C52" s="37"/>
      <c r="D52" s="197"/>
    </row>
    <row r="53" spans="2:4" ht="18" customHeight="1">
      <c r="B53" s="36" t="s">
        <v>684</v>
      </c>
      <c r="C53" s="37"/>
      <c r="D53" s="197"/>
    </row>
    <row r="54" spans="2:4" ht="18" customHeight="1">
      <c r="B54" s="44"/>
      <c r="C54" s="45"/>
      <c r="D54" s="16"/>
    </row>
    <row r="55" spans="2:4" ht="18" customHeight="1">
      <c r="B55" s="44"/>
      <c r="C55" s="45"/>
      <c r="D55" s="16"/>
    </row>
    <row r="56" spans="2:4" ht="18" customHeight="1"/>
    <row r="57" spans="2:4" ht="18" customHeight="1"/>
    <row r="58" spans="2:4" ht="18" customHeight="1"/>
    <row r="59" spans="2:4" ht="18" customHeight="1"/>
    <row r="60" spans="2:4" ht="18" customHeight="1"/>
    <row r="61" spans="2:4" ht="18" customHeight="1"/>
    <row r="62" spans="2:4" ht="18" customHeight="1"/>
  </sheetData>
  <mergeCells count="6">
    <mergeCell ref="B20:C20"/>
    <mergeCell ref="C2:D2"/>
    <mergeCell ref="C3:D3"/>
    <mergeCell ref="C4:D4"/>
    <mergeCell ref="B6:C6"/>
    <mergeCell ref="B12:C12"/>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F1816B-639B-A745-BC67-2AB5F5B564C4}">
  <sheetPr codeName="Sheet64">
    <pageSetUpPr fitToPage="1"/>
  </sheetPr>
  <dimension ref="B1:K62"/>
  <sheetViews>
    <sheetView zoomScale="125" zoomScaleNormal="125" workbookViewId="0">
      <selection activeCell="E21" sqref="E21"/>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11" ht="15" thickBot="1"/>
    <row r="2" spans="2:11">
      <c r="B2" s="2"/>
      <c r="C2" s="281" t="s">
        <v>1274</v>
      </c>
      <c r="D2" s="282"/>
      <c r="E2" s="5"/>
    </row>
    <row r="3" spans="2:11" ht="23">
      <c r="B3" s="3" t="s">
        <v>0</v>
      </c>
      <c r="C3" s="303" t="s">
        <v>1093</v>
      </c>
      <c r="D3" s="304"/>
      <c r="E3" s="6"/>
      <c r="G3" s="180" t="str">
        <f>HYPERLINK("#目次!A1","目次に戻る")</f>
        <v>目次に戻る</v>
      </c>
    </row>
    <row r="4" spans="2:11" ht="16.5" customHeight="1" thickBot="1">
      <c r="B4" s="1"/>
      <c r="C4" s="285" t="s">
        <v>183</v>
      </c>
      <c r="D4" s="286"/>
      <c r="E4" s="7"/>
    </row>
    <row r="6" spans="2:11" ht="18" customHeight="1">
      <c r="B6" s="171" t="s">
        <v>1</v>
      </c>
      <c r="C6" s="172"/>
      <c r="D6" s="175" t="s">
        <v>162</v>
      </c>
      <c r="E6" s="158"/>
    </row>
    <row r="7" spans="2:11" ht="18" customHeight="1">
      <c r="B7" s="173" t="s">
        <v>49</v>
      </c>
      <c r="C7" s="174" t="s">
        <v>511</v>
      </c>
      <c r="D7" s="13" t="s">
        <v>270</v>
      </c>
      <c r="E7" s="9"/>
      <c r="F7" s="180"/>
    </row>
    <row r="8" spans="2:11" ht="18" customHeight="1">
      <c r="B8" s="169" t="s">
        <v>48</v>
      </c>
      <c r="C8" s="170" t="s">
        <v>1095</v>
      </c>
      <c r="D8" s="14" t="s">
        <v>271</v>
      </c>
      <c r="E8" s="10"/>
      <c r="F8" s="180"/>
    </row>
    <row r="9" spans="2:11" ht="18" customHeight="1">
      <c r="B9" s="169" t="s">
        <v>164</v>
      </c>
      <c r="C9" s="170" t="s">
        <v>512</v>
      </c>
      <c r="D9" s="14" t="s">
        <v>272</v>
      </c>
      <c r="E9" s="10"/>
    </row>
    <row r="10" spans="2:11" ht="18" customHeight="1">
      <c r="B10" s="169" t="s">
        <v>168</v>
      </c>
      <c r="C10" s="170" t="s">
        <v>1122</v>
      </c>
      <c r="D10" s="14" t="s">
        <v>273</v>
      </c>
      <c r="E10" s="10"/>
    </row>
    <row r="11" spans="2:11" ht="18" customHeight="1">
      <c r="B11" s="169" t="s">
        <v>144</v>
      </c>
      <c r="C11" s="170" t="s">
        <v>1123</v>
      </c>
      <c r="D11" s="14" t="s">
        <v>1126</v>
      </c>
      <c r="E11" s="10"/>
    </row>
    <row r="12" spans="2:11" ht="18" customHeight="1">
      <c r="B12" s="169" t="s">
        <v>65</v>
      </c>
      <c r="C12" s="170" t="s">
        <v>1124</v>
      </c>
      <c r="D12" s="14" t="s">
        <v>1104</v>
      </c>
      <c r="E12" s="9"/>
    </row>
    <row r="13" spans="2:11" ht="18" customHeight="1">
      <c r="B13" s="169" t="s">
        <v>71</v>
      </c>
      <c r="C13" s="170" t="s">
        <v>1125</v>
      </c>
      <c r="D13" s="14" t="s">
        <v>1264</v>
      </c>
      <c r="E13" s="9"/>
      <c r="F13" s="183"/>
      <c r="G13" s="183"/>
      <c r="H13" s="183"/>
      <c r="I13" s="183"/>
      <c r="J13" s="183"/>
    </row>
    <row r="14" spans="2:11" ht="18" customHeight="1">
      <c r="B14" s="176" t="s">
        <v>165</v>
      </c>
      <c r="C14" s="177" t="s">
        <v>1094</v>
      </c>
      <c r="D14" s="177" t="s">
        <v>1106</v>
      </c>
      <c r="E14" s="9"/>
      <c r="F14" s="187"/>
      <c r="G14" s="187"/>
      <c r="H14" s="183"/>
      <c r="I14" s="183"/>
      <c r="J14" s="183"/>
      <c r="K14" s="183"/>
    </row>
    <row r="15" spans="2:11" ht="18" customHeight="1">
      <c r="B15" s="178"/>
      <c r="C15" s="179"/>
      <c r="D15" s="177" t="s">
        <v>1137</v>
      </c>
      <c r="E15" s="9"/>
      <c r="F15" s="183"/>
      <c r="G15" s="183"/>
      <c r="H15" s="183"/>
      <c r="I15" s="183"/>
      <c r="J15" s="183"/>
      <c r="K15" s="183"/>
    </row>
    <row r="16" spans="2:11" ht="18" customHeight="1">
      <c r="B16" s="171"/>
      <c r="C16" s="172"/>
      <c r="D16" s="175" t="s">
        <v>1116</v>
      </c>
      <c r="E16" s="9"/>
      <c r="F16" s="186"/>
      <c r="G16" s="183"/>
      <c r="H16" s="183"/>
      <c r="I16" s="183"/>
      <c r="J16" s="183"/>
      <c r="K16" s="183"/>
    </row>
    <row r="17" spans="2:11" ht="18" customHeight="1">
      <c r="B17" s="36" t="s">
        <v>4</v>
      </c>
      <c r="C17" s="37" t="s">
        <v>118</v>
      </c>
      <c r="D17" s="12" t="s">
        <v>1119</v>
      </c>
      <c r="E17" s="7"/>
      <c r="F17" s="186"/>
      <c r="G17" s="183"/>
      <c r="H17" s="183"/>
      <c r="I17" s="183"/>
      <c r="J17" s="183"/>
      <c r="K17" s="183"/>
    </row>
    <row r="18" spans="2:11" ht="18" customHeight="1">
      <c r="B18" s="36" t="s">
        <v>48</v>
      </c>
      <c r="C18" s="37" t="s">
        <v>35</v>
      </c>
      <c r="D18" s="14" t="s">
        <v>1120</v>
      </c>
      <c r="E18" s="9"/>
      <c r="F18" s="186"/>
      <c r="G18" s="183"/>
      <c r="H18" s="183"/>
      <c r="I18" s="183"/>
      <c r="J18" s="183"/>
      <c r="K18" s="183"/>
    </row>
    <row r="19" spans="2:11" ht="18" customHeight="1">
      <c r="B19" s="36" t="s">
        <v>1117</v>
      </c>
      <c r="C19" s="37" t="s">
        <v>9</v>
      </c>
      <c r="D19" s="14" t="s">
        <v>1121</v>
      </c>
      <c r="E19" s="9"/>
      <c r="F19" s="160"/>
      <c r="G19" s="183"/>
      <c r="H19" s="183"/>
      <c r="I19" s="183"/>
      <c r="J19" s="183"/>
      <c r="K19" s="183"/>
    </row>
    <row r="20" spans="2:11" ht="18" customHeight="1">
      <c r="B20" s="36" t="s">
        <v>1118</v>
      </c>
      <c r="C20" s="37" t="s">
        <v>118</v>
      </c>
      <c r="D20" s="177" t="s">
        <v>1326</v>
      </c>
      <c r="E20" s="7"/>
      <c r="F20" s="186"/>
      <c r="G20" s="183"/>
      <c r="H20" s="183"/>
      <c r="I20" s="183"/>
      <c r="J20" s="183"/>
      <c r="K20" s="183"/>
    </row>
    <row r="21" spans="2:11" ht="18" customHeight="1">
      <c r="B21" s="36"/>
      <c r="C21" s="37"/>
      <c r="D21" s="177" t="s">
        <v>1127</v>
      </c>
      <c r="E21" s="9"/>
      <c r="F21" s="186"/>
      <c r="G21" s="183"/>
      <c r="H21" s="183"/>
      <c r="I21" s="183"/>
      <c r="J21" s="183"/>
      <c r="K21" s="183"/>
    </row>
    <row r="22" spans="2:11" ht="18" customHeight="1">
      <c r="B22" s="36"/>
      <c r="C22" s="37"/>
      <c r="D22" s="177" t="s">
        <v>1138</v>
      </c>
      <c r="F22" s="183"/>
      <c r="G22" s="183"/>
      <c r="H22" s="183"/>
      <c r="I22" s="183"/>
      <c r="J22" s="183"/>
      <c r="K22" s="183"/>
    </row>
    <row r="23" spans="2:11" ht="18" customHeight="1">
      <c r="B23" s="314" t="s">
        <v>1</v>
      </c>
      <c r="C23" s="315"/>
      <c r="D23" s="175" t="s">
        <v>747</v>
      </c>
      <c r="F23" s="183"/>
      <c r="G23" s="183"/>
      <c r="H23" s="183"/>
      <c r="I23" s="183"/>
      <c r="J23" s="183"/>
      <c r="K23" s="183"/>
    </row>
    <row r="24" spans="2:11" ht="18" customHeight="1">
      <c r="B24" s="42" t="s">
        <v>1024</v>
      </c>
      <c r="C24" s="43" t="s">
        <v>366</v>
      </c>
      <c r="D24" s="14" t="s">
        <v>1101</v>
      </c>
      <c r="F24" s="183"/>
      <c r="G24" s="183"/>
      <c r="H24" s="183"/>
      <c r="I24" s="183"/>
      <c r="J24" s="183"/>
      <c r="K24" s="183"/>
    </row>
    <row r="25" spans="2:11" ht="18" customHeight="1">
      <c r="B25" s="36" t="s">
        <v>762</v>
      </c>
      <c r="C25" s="37" t="s">
        <v>366</v>
      </c>
      <c r="D25" s="177" t="s">
        <v>1139</v>
      </c>
      <c r="F25" s="183"/>
      <c r="G25" s="183"/>
      <c r="H25" s="183"/>
      <c r="I25" s="183"/>
      <c r="J25" s="183"/>
      <c r="K25" s="183"/>
    </row>
    <row r="26" spans="2:11" ht="18" customHeight="1">
      <c r="B26" s="36" t="s">
        <v>48</v>
      </c>
      <c r="C26" s="37" t="s">
        <v>35</v>
      </c>
      <c r="D26" s="177" t="s">
        <v>1140</v>
      </c>
      <c r="F26" s="183"/>
      <c r="G26" s="183"/>
      <c r="H26" s="183"/>
      <c r="I26" s="183"/>
      <c r="J26" s="183"/>
      <c r="K26" s="183"/>
    </row>
    <row r="27" spans="2:11" ht="18" customHeight="1">
      <c r="B27" s="36" t="s">
        <v>188</v>
      </c>
      <c r="C27" s="37" t="s">
        <v>184</v>
      </c>
      <c r="D27" s="177" t="s">
        <v>1141</v>
      </c>
      <c r="F27" s="183"/>
      <c r="G27" s="183"/>
      <c r="H27" s="183"/>
      <c r="I27" s="183"/>
      <c r="J27" s="183"/>
      <c r="K27" s="183"/>
    </row>
    <row r="28" spans="2:11" ht="18" customHeight="1">
      <c r="B28" s="36" t="s">
        <v>187</v>
      </c>
      <c r="C28" s="37" t="s">
        <v>399</v>
      </c>
      <c r="D28" s="177"/>
      <c r="F28" s="183"/>
      <c r="G28" s="183"/>
      <c r="H28" s="183"/>
      <c r="I28" s="183"/>
      <c r="J28" s="183"/>
      <c r="K28" s="183"/>
    </row>
    <row r="29" spans="2:11" ht="18" customHeight="1">
      <c r="B29" s="171"/>
      <c r="C29" s="172"/>
      <c r="D29" s="175" t="s">
        <v>748</v>
      </c>
      <c r="F29" s="183"/>
      <c r="G29" s="183"/>
      <c r="H29" s="183"/>
      <c r="I29" s="183"/>
      <c r="J29" s="183"/>
      <c r="K29" s="183"/>
    </row>
    <row r="30" spans="2:11" ht="18" customHeight="1">
      <c r="B30" s="36" t="s">
        <v>48</v>
      </c>
      <c r="C30" s="37" t="s">
        <v>14</v>
      </c>
      <c r="D30" s="12" t="s">
        <v>1329</v>
      </c>
      <c r="F30" s="183"/>
      <c r="G30" s="183"/>
      <c r="H30" s="183"/>
      <c r="I30" s="183"/>
      <c r="J30" s="183"/>
      <c r="K30" s="183"/>
    </row>
    <row r="31" spans="2:11" ht="18" customHeight="1">
      <c r="B31" s="36" t="s">
        <v>278</v>
      </c>
      <c r="C31" s="144" t="s">
        <v>280</v>
      </c>
      <c r="D31" s="14" t="s">
        <v>1328</v>
      </c>
      <c r="F31" s="183"/>
      <c r="G31" s="183"/>
      <c r="H31" s="183"/>
      <c r="I31" s="183"/>
      <c r="J31" s="183"/>
      <c r="K31" s="183"/>
    </row>
    <row r="32" spans="2:11" ht="18" customHeight="1">
      <c r="B32" s="36" t="s">
        <v>4</v>
      </c>
      <c r="C32" s="37" t="s">
        <v>1294</v>
      </c>
      <c r="D32" s="14" t="s">
        <v>1130</v>
      </c>
      <c r="F32" s="183"/>
      <c r="G32" s="183"/>
      <c r="H32" s="183"/>
      <c r="I32" s="183"/>
      <c r="J32" s="183"/>
      <c r="K32" s="183"/>
    </row>
    <row r="33" spans="2:11" ht="18" customHeight="1">
      <c r="B33" s="36" t="s">
        <v>21</v>
      </c>
      <c r="C33" s="37" t="s">
        <v>50</v>
      </c>
      <c r="D33" s="14" t="s">
        <v>1131</v>
      </c>
      <c r="F33" s="183"/>
      <c r="G33" s="183"/>
      <c r="H33" s="183"/>
      <c r="I33" s="183"/>
      <c r="J33" s="183"/>
      <c r="K33" s="183"/>
    </row>
    <row r="34" spans="2:11" ht="18" customHeight="1">
      <c r="B34" s="32" t="s">
        <v>1129</v>
      </c>
      <c r="C34" s="33" t="s">
        <v>1295</v>
      </c>
      <c r="D34" s="14" t="s">
        <v>1132</v>
      </c>
      <c r="F34" s="183"/>
      <c r="G34" s="183"/>
      <c r="H34" s="183"/>
      <c r="I34" s="183"/>
      <c r="J34" s="183"/>
      <c r="K34" s="183"/>
    </row>
    <row r="35" spans="2:11" ht="18" customHeight="1">
      <c r="B35" s="32" t="s">
        <v>1128</v>
      </c>
      <c r="C35" s="33" t="s">
        <v>253</v>
      </c>
      <c r="D35" s="177" t="s">
        <v>1133</v>
      </c>
      <c r="F35" s="183"/>
      <c r="G35" s="183"/>
      <c r="H35" s="183"/>
      <c r="I35" s="183"/>
      <c r="J35" s="183"/>
      <c r="K35" s="183"/>
    </row>
    <row r="36" spans="2:11" ht="18" customHeight="1">
      <c r="B36" s="32" t="s">
        <v>181</v>
      </c>
      <c r="C36" s="33" t="s">
        <v>13</v>
      </c>
      <c r="D36" s="13" t="s">
        <v>1134</v>
      </c>
      <c r="F36" s="183"/>
      <c r="G36" s="183"/>
      <c r="H36" s="183"/>
      <c r="I36" s="183"/>
      <c r="J36" s="183"/>
      <c r="K36" s="183"/>
    </row>
    <row r="37" spans="2:11" ht="18" customHeight="1">
      <c r="B37" s="32"/>
      <c r="C37" s="33"/>
      <c r="D37" s="13" t="s">
        <v>1135</v>
      </c>
      <c r="F37" s="183"/>
      <c r="G37" s="183"/>
      <c r="H37" s="183"/>
      <c r="I37" s="183"/>
      <c r="J37" s="183"/>
      <c r="K37" s="183"/>
    </row>
    <row r="38" spans="2:11" ht="18" customHeight="1">
      <c r="B38" s="32"/>
      <c r="C38" s="33"/>
      <c r="D38" s="13" t="s">
        <v>1136</v>
      </c>
      <c r="F38" s="183"/>
      <c r="G38" s="183"/>
      <c r="H38" s="183"/>
      <c r="I38" s="183"/>
      <c r="J38" s="183"/>
      <c r="K38" s="183"/>
    </row>
    <row r="39" spans="2:11" ht="18" customHeight="1">
      <c r="B39" s="36"/>
      <c r="C39" s="37"/>
      <c r="D39" s="177" t="s">
        <v>1142</v>
      </c>
      <c r="F39" s="183"/>
      <c r="G39" s="183"/>
      <c r="H39" s="183"/>
      <c r="I39" s="183"/>
      <c r="J39" s="183"/>
      <c r="K39" s="183"/>
    </row>
    <row r="40" spans="2:11" ht="18" customHeight="1">
      <c r="B40" s="36"/>
      <c r="C40" s="37"/>
      <c r="D40" s="159" t="s">
        <v>1143</v>
      </c>
      <c r="F40" s="183"/>
      <c r="G40" s="183"/>
      <c r="H40" s="183"/>
      <c r="I40" s="183"/>
      <c r="J40" s="183"/>
      <c r="K40" s="183"/>
    </row>
    <row r="41" spans="2:11" ht="18" customHeight="1">
      <c r="B41" s="36"/>
      <c r="C41" s="37"/>
      <c r="D41" s="159" t="s">
        <v>1144</v>
      </c>
      <c r="F41" s="183"/>
      <c r="G41" s="183"/>
      <c r="H41" s="183"/>
      <c r="I41" s="183"/>
      <c r="J41" s="183"/>
      <c r="K41" s="183"/>
    </row>
    <row r="42" spans="2:11" ht="18" customHeight="1">
      <c r="B42" s="171"/>
      <c r="C42" s="172"/>
      <c r="D42" s="175" t="s">
        <v>296</v>
      </c>
      <c r="F42" s="183"/>
      <c r="G42" s="183"/>
      <c r="H42" s="183"/>
      <c r="I42" s="183"/>
      <c r="J42" s="183"/>
      <c r="K42" s="183"/>
    </row>
    <row r="43" spans="2:11" ht="18" customHeight="1">
      <c r="B43" s="36" t="s">
        <v>1145</v>
      </c>
      <c r="C43" s="37"/>
      <c r="D43" s="12"/>
      <c r="F43" s="183"/>
      <c r="G43" s="183"/>
      <c r="H43" s="183"/>
      <c r="I43" s="183"/>
      <c r="J43" s="183"/>
      <c r="K43" s="183"/>
    </row>
    <row r="44" spans="2:11" ht="18" customHeight="1">
      <c r="B44" s="36" t="s">
        <v>1146</v>
      </c>
      <c r="C44" s="144" t="s">
        <v>1150</v>
      </c>
      <c r="D44" s="14"/>
      <c r="F44" s="183"/>
      <c r="G44" s="183"/>
      <c r="H44" s="183"/>
      <c r="I44" s="183"/>
      <c r="J44" s="183"/>
      <c r="K44" s="183"/>
    </row>
    <row r="45" spans="2:11" ht="18" customHeight="1">
      <c r="B45" s="36" t="s">
        <v>63</v>
      </c>
      <c r="C45" s="37"/>
      <c r="D45" s="14"/>
    </row>
    <row r="46" spans="2:11" ht="18" customHeight="1">
      <c r="B46" s="36" t="s">
        <v>1147</v>
      </c>
      <c r="C46" s="37"/>
      <c r="D46" s="14"/>
    </row>
    <row r="47" spans="2:11" ht="18" customHeight="1">
      <c r="B47" s="32" t="s">
        <v>1148</v>
      </c>
      <c r="C47" s="33"/>
      <c r="D47" s="14"/>
    </row>
    <row r="48" spans="2:11" ht="18" customHeight="1">
      <c r="B48" s="32" t="s">
        <v>1149</v>
      </c>
      <c r="C48" s="33"/>
      <c r="D48" s="177"/>
    </row>
    <row r="49" spans="2:4" ht="18" customHeight="1">
      <c r="B49" s="32" t="s">
        <v>1151</v>
      </c>
      <c r="C49" s="33"/>
      <c r="D49" s="13"/>
    </row>
    <row r="50" spans="2:4" ht="18" customHeight="1">
      <c r="B50" s="32" t="s">
        <v>1152</v>
      </c>
      <c r="C50" s="33"/>
      <c r="D50" s="13"/>
    </row>
    <row r="51" spans="2:4" ht="18" customHeight="1">
      <c r="B51" s="32"/>
      <c r="C51" s="33"/>
      <c r="D51" s="13"/>
    </row>
    <row r="52" spans="2:4" ht="18" customHeight="1">
      <c r="B52" s="36"/>
      <c r="C52" s="37"/>
      <c r="D52" s="177"/>
    </row>
    <row r="53" spans="2:4" ht="18" customHeight="1">
      <c r="B53" s="36"/>
      <c r="C53" s="37"/>
      <c r="D53" s="177"/>
    </row>
    <row r="54" spans="2:4" ht="18" customHeight="1">
      <c r="B54" s="36"/>
      <c r="C54" s="37"/>
      <c r="D54" s="177"/>
    </row>
    <row r="55" spans="2:4" ht="18" customHeight="1">
      <c r="B55" s="36"/>
      <c r="C55" s="37"/>
      <c r="D55" s="14"/>
    </row>
    <row r="56" spans="2:4" ht="18" customHeight="1">
      <c r="B56" s="44"/>
      <c r="C56" s="45"/>
      <c r="D56" s="16"/>
    </row>
    <row r="57" spans="2:4" ht="18" customHeight="1"/>
    <row r="58" spans="2:4" ht="18" customHeight="1"/>
    <row r="59" spans="2:4" ht="18" customHeight="1"/>
    <row r="60" spans="2:4" ht="18" customHeight="1"/>
    <row r="61" spans="2:4" ht="18" customHeight="1"/>
    <row r="62" spans="2:4" ht="18" customHeight="1"/>
  </sheetData>
  <mergeCells count="4">
    <mergeCell ref="B23:C23"/>
    <mergeCell ref="C2:D2"/>
    <mergeCell ref="C3:D3"/>
    <mergeCell ref="C4:D4"/>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9DB8F7-8905-E544-93BC-B332916D5DAD}">
  <sheetPr codeName="Sheet65">
    <pageSetUpPr fitToPage="1"/>
  </sheetPr>
  <dimension ref="B1:L47"/>
  <sheetViews>
    <sheetView zoomScale="125" zoomScaleNormal="125" workbookViewId="0">
      <selection activeCell="G13" sqref="G13"/>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12" ht="15" thickBot="1"/>
    <row r="2" spans="2:12">
      <c r="B2" s="2"/>
      <c r="C2" s="281" t="s">
        <v>1274</v>
      </c>
      <c r="D2" s="282"/>
      <c r="E2" s="5"/>
    </row>
    <row r="3" spans="2:12" ht="23">
      <c r="B3" s="3" t="s">
        <v>0</v>
      </c>
      <c r="C3" s="312" t="s">
        <v>1092</v>
      </c>
      <c r="D3" s="304"/>
      <c r="E3" s="6"/>
      <c r="F3" s="183"/>
      <c r="G3" s="180" t="str">
        <f>HYPERLINK("#目次!A1","目次に戻る")</f>
        <v>目次に戻る</v>
      </c>
      <c r="H3" s="183"/>
      <c r="I3" s="183"/>
      <c r="J3" s="183"/>
      <c r="K3" s="183"/>
      <c r="L3" s="183"/>
    </row>
    <row r="4" spans="2:12" ht="16.5" customHeight="1" thickBot="1">
      <c r="B4" s="1"/>
      <c r="C4" s="285" t="s">
        <v>268</v>
      </c>
      <c r="D4" s="286"/>
      <c r="E4" s="7"/>
      <c r="F4" s="183"/>
      <c r="G4" s="183"/>
      <c r="H4" s="183"/>
      <c r="I4" s="183"/>
      <c r="J4" s="183"/>
      <c r="K4" s="183"/>
      <c r="L4" s="183"/>
    </row>
    <row r="5" spans="2:12">
      <c r="F5" s="183"/>
      <c r="G5" s="183"/>
      <c r="H5" s="183"/>
      <c r="I5" s="183"/>
      <c r="J5" s="183"/>
      <c r="K5" s="183"/>
      <c r="L5" s="183"/>
    </row>
    <row r="6" spans="2:12" ht="18" customHeight="1">
      <c r="B6" s="287" t="s">
        <v>1</v>
      </c>
      <c r="C6" s="288"/>
      <c r="D6" s="175" t="s">
        <v>161</v>
      </c>
      <c r="E6" s="118"/>
      <c r="F6" s="184"/>
      <c r="G6" s="183"/>
      <c r="H6" s="183"/>
      <c r="I6" s="183"/>
      <c r="J6" s="183"/>
      <c r="K6" s="183"/>
      <c r="L6" s="183"/>
    </row>
    <row r="7" spans="2:12" ht="18" customHeight="1">
      <c r="B7" s="34" t="s">
        <v>202</v>
      </c>
      <c r="C7" s="35" t="s">
        <v>50</v>
      </c>
      <c r="D7" s="13" t="s">
        <v>270</v>
      </c>
      <c r="E7" s="9"/>
      <c r="F7" s="183"/>
      <c r="G7" s="183"/>
      <c r="H7" s="183"/>
      <c r="I7" s="183"/>
      <c r="J7" s="183"/>
      <c r="K7" s="183"/>
      <c r="L7" s="183"/>
    </row>
    <row r="8" spans="2:12" ht="18" customHeight="1">
      <c r="B8" s="32" t="s">
        <v>48</v>
      </c>
      <c r="C8" s="33" t="s">
        <v>132</v>
      </c>
      <c r="D8" s="14" t="s">
        <v>271</v>
      </c>
      <c r="E8" s="10"/>
      <c r="F8" s="185"/>
      <c r="G8" s="183"/>
      <c r="H8" s="183"/>
      <c r="I8" s="183"/>
      <c r="J8" s="183"/>
      <c r="K8" s="183"/>
      <c r="L8" s="183"/>
    </row>
    <row r="9" spans="2:12" ht="18" customHeight="1">
      <c r="B9" s="32" t="s">
        <v>269</v>
      </c>
      <c r="C9" s="33" t="s">
        <v>11</v>
      </c>
      <c r="D9" s="14" t="s">
        <v>272</v>
      </c>
      <c r="E9" s="10"/>
      <c r="F9" s="185"/>
      <c r="G9" s="183"/>
      <c r="H9" s="183"/>
      <c r="I9" s="183"/>
      <c r="J9" s="183"/>
      <c r="K9" s="183"/>
      <c r="L9" s="183"/>
    </row>
    <row r="10" spans="2:12" ht="18" customHeight="1">
      <c r="B10" s="32" t="s">
        <v>168</v>
      </c>
      <c r="C10" s="33" t="s">
        <v>775</v>
      </c>
      <c r="D10" s="14" t="s">
        <v>273</v>
      </c>
      <c r="E10" s="10"/>
      <c r="F10" s="183"/>
      <c r="G10" s="183"/>
      <c r="H10" s="183"/>
      <c r="I10" s="183"/>
      <c r="J10" s="183"/>
      <c r="K10" s="183"/>
      <c r="L10" s="183"/>
    </row>
    <row r="11" spans="2:12" ht="18" customHeight="1">
      <c r="B11" s="32" t="s">
        <v>5</v>
      </c>
      <c r="C11" s="33" t="s">
        <v>15</v>
      </c>
      <c r="D11" s="14" t="s">
        <v>274</v>
      </c>
      <c r="E11" s="10"/>
      <c r="F11" s="183"/>
      <c r="G11" s="183"/>
      <c r="H11" s="183"/>
      <c r="I11" s="183"/>
      <c r="J11" s="183"/>
      <c r="K11" s="183"/>
      <c r="L11" s="183"/>
    </row>
    <row r="12" spans="2:12" ht="18" customHeight="1">
      <c r="B12" s="32" t="s">
        <v>201</v>
      </c>
      <c r="C12" s="33" t="s">
        <v>14</v>
      </c>
      <c r="D12" s="14" t="s">
        <v>1104</v>
      </c>
      <c r="E12" s="9"/>
      <c r="F12" s="186"/>
      <c r="G12" s="183"/>
      <c r="H12" s="183"/>
      <c r="I12" s="183"/>
      <c r="J12" s="183"/>
      <c r="K12" s="183"/>
      <c r="L12" s="183"/>
    </row>
    <row r="13" spans="2:12" ht="18" customHeight="1">
      <c r="B13" s="38" t="s">
        <v>66</v>
      </c>
      <c r="C13" s="39" t="s">
        <v>35</v>
      </c>
      <c r="D13" s="14" t="s">
        <v>1275</v>
      </c>
      <c r="E13" s="9"/>
      <c r="F13" s="186"/>
      <c r="G13" s="186"/>
      <c r="H13" s="183"/>
      <c r="I13" s="183"/>
      <c r="J13" s="183"/>
      <c r="K13" s="183"/>
      <c r="L13" s="183"/>
    </row>
    <row r="14" spans="2:12" ht="18" customHeight="1">
      <c r="B14" s="36"/>
      <c r="C14" s="37"/>
      <c r="D14" s="177" t="s">
        <v>1106</v>
      </c>
      <c r="E14" s="9"/>
      <c r="F14" s="183"/>
      <c r="G14" s="183"/>
      <c r="H14" s="183"/>
      <c r="I14" s="183"/>
      <c r="J14" s="183"/>
      <c r="K14" s="183"/>
      <c r="L14" s="183"/>
    </row>
    <row r="15" spans="2:12" ht="18" customHeight="1">
      <c r="B15" s="287" t="s">
        <v>1</v>
      </c>
      <c r="C15" s="288"/>
      <c r="D15" s="175" t="s">
        <v>1096</v>
      </c>
      <c r="E15" s="9"/>
      <c r="F15" s="183"/>
      <c r="G15" s="183"/>
      <c r="H15" s="183"/>
      <c r="I15" s="183"/>
      <c r="J15" s="183"/>
      <c r="K15" s="183"/>
      <c r="L15" s="183"/>
    </row>
    <row r="16" spans="2:12" ht="18" customHeight="1">
      <c r="B16" s="42" t="s">
        <v>1097</v>
      </c>
      <c r="C16" s="43" t="s">
        <v>50</v>
      </c>
      <c r="D16" s="14" t="s">
        <v>1101</v>
      </c>
      <c r="E16" s="9"/>
      <c r="F16" s="186"/>
      <c r="G16" s="183"/>
      <c r="H16" s="183"/>
      <c r="I16" s="183"/>
      <c r="J16" s="183"/>
      <c r="K16" s="183"/>
      <c r="L16" s="183"/>
    </row>
    <row r="17" spans="2:12" ht="18" customHeight="1">
      <c r="B17" s="36" t="s">
        <v>48</v>
      </c>
      <c r="C17" s="37" t="s">
        <v>280</v>
      </c>
      <c r="D17" s="177" t="s">
        <v>1102</v>
      </c>
      <c r="E17" s="7"/>
      <c r="F17" s="186"/>
      <c r="G17" s="183"/>
      <c r="H17" s="183"/>
      <c r="I17" s="183"/>
      <c r="J17" s="183"/>
      <c r="K17" s="183"/>
      <c r="L17" s="183"/>
    </row>
    <row r="18" spans="2:12" ht="18" customHeight="1">
      <c r="B18" s="36" t="s">
        <v>187</v>
      </c>
      <c r="C18" s="37" t="s">
        <v>13</v>
      </c>
      <c r="D18" s="177" t="s">
        <v>1103</v>
      </c>
      <c r="E18" s="9"/>
      <c r="F18" s="186"/>
      <c r="G18" s="183"/>
      <c r="H18" s="183"/>
      <c r="I18" s="183"/>
      <c r="J18" s="183"/>
      <c r="K18" s="183"/>
      <c r="L18" s="183"/>
    </row>
    <row r="19" spans="2:12" ht="18" customHeight="1">
      <c r="B19" s="36" t="s">
        <v>60</v>
      </c>
      <c r="C19" s="37" t="s">
        <v>184</v>
      </c>
      <c r="D19" s="177"/>
      <c r="E19" s="9"/>
      <c r="F19" s="186"/>
      <c r="G19" s="183"/>
      <c r="H19" s="183"/>
      <c r="I19" s="183"/>
      <c r="J19" s="183"/>
      <c r="K19" s="183"/>
      <c r="L19" s="183"/>
    </row>
    <row r="20" spans="2:12" ht="18" customHeight="1">
      <c r="B20" s="36" t="s">
        <v>1098</v>
      </c>
      <c r="C20" s="37" t="s">
        <v>12</v>
      </c>
      <c r="D20" s="177"/>
      <c r="E20" s="7"/>
      <c r="F20" s="183"/>
      <c r="G20" s="183"/>
      <c r="H20" s="183"/>
      <c r="I20" s="183"/>
      <c r="J20" s="183"/>
      <c r="K20" s="183"/>
      <c r="L20" s="183"/>
    </row>
    <row r="21" spans="2:12" ht="18" customHeight="1">
      <c r="B21" s="171" t="s">
        <v>1</v>
      </c>
      <c r="C21" s="172"/>
      <c r="D21" s="175" t="s">
        <v>283</v>
      </c>
      <c r="E21" s="9"/>
      <c r="F21" s="183"/>
      <c r="G21" s="183"/>
      <c r="H21" s="183"/>
      <c r="I21" s="183"/>
      <c r="J21" s="183"/>
      <c r="K21" s="183"/>
      <c r="L21" s="183"/>
    </row>
    <row r="22" spans="2:12" ht="18" customHeight="1">
      <c r="B22" s="42" t="s">
        <v>1099</v>
      </c>
      <c r="C22" s="43" t="s">
        <v>249</v>
      </c>
      <c r="D22" s="14" t="s">
        <v>1107</v>
      </c>
      <c r="F22" s="183"/>
      <c r="G22" s="183"/>
      <c r="H22" s="183"/>
      <c r="I22" s="183"/>
      <c r="J22" s="183"/>
      <c r="K22" s="183"/>
      <c r="L22" s="183"/>
    </row>
    <row r="23" spans="2:12" ht="18" customHeight="1">
      <c r="B23" s="36" t="s">
        <v>48</v>
      </c>
      <c r="C23" s="37" t="s">
        <v>1100</v>
      </c>
      <c r="D23" s="177" t="s">
        <v>1108</v>
      </c>
      <c r="F23" s="183"/>
      <c r="G23" s="183"/>
      <c r="H23" s="183"/>
      <c r="I23" s="183"/>
      <c r="J23" s="183"/>
      <c r="K23" s="183"/>
      <c r="L23" s="183"/>
    </row>
    <row r="24" spans="2:12" ht="18" customHeight="1">
      <c r="B24" s="36" t="s">
        <v>72</v>
      </c>
      <c r="C24" s="37" t="s">
        <v>227</v>
      </c>
      <c r="D24" s="177" t="s">
        <v>1109</v>
      </c>
      <c r="F24" s="183"/>
      <c r="G24" s="183"/>
      <c r="H24" s="183"/>
      <c r="I24" s="183"/>
      <c r="J24" s="183"/>
      <c r="K24" s="183"/>
      <c r="L24" s="183"/>
    </row>
    <row r="25" spans="2:12" ht="18" customHeight="1">
      <c r="B25" s="287" t="s">
        <v>1110</v>
      </c>
      <c r="C25" s="288"/>
      <c r="D25" s="175" t="s">
        <v>288</v>
      </c>
      <c r="F25" s="183"/>
      <c r="G25" s="183"/>
      <c r="H25" s="183"/>
      <c r="I25" s="183"/>
      <c r="J25" s="183"/>
      <c r="K25" s="183"/>
      <c r="L25" s="183"/>
    </row>
    <row r="26" spans="2:12" ht="18" customHeight="1">
      <c r="B26" s="36" t="s">
        <v>1114</v>
      </c>
      <c r="C26" s="37"/>
      <c r="D26" s="177" t="s">
        <v>289</v>
      </c>
      <c r="F26" s="183"/>
      <c r="G26" s="183"/>
      <c r="H26" s="183"/>
      <c r="I26" s="183"/>
      <c r="J26" s="183"/>
      <c r="K26" s="183"/>
      <c r="L26" s="183"/>
    </row>
    <row r="27" spans="2:12" ht="18" customHeight="1">
      <c r="B27" s="36" t="s">
        <v>1115</v>
      </c>
      <c r="C27" s="37"/>
      <c r="D27" s="177" t="s">
        <v>290</v>
      </c>
      <c r="F27" s="183"/>
      <c r="G27" s="183"/>
      <c r="H27" s="183"/>
      <c r="I27" s="183"/>
      <c r="J27" s="183"/>
      <c r="K27" s="183"/>
      <c r="L27" s="183"/>
    </row>
    <row r="28" spans="2:12" ht="18" customHeight="1">
      <c r="B28" s="36" t="s">
        <v>1112</v>
      </c>
      <c r="C28" s="37"/>
      <c r="D28" s="177" t="s">
        <v>1111</v>
      </c>
      <c r="F28" s="183"/>
      <c r="G28" s="183"/>
      <c r="H28" s="183"/>
      <c r="I28" s="183"/>
      <c r="J28" s="183"/>
      <c r="K28" s="183"/>
      <c r="L28" s="183"/>
    </row>
    <row r="29" spans="2:12" ht="18" customHeight="1">
      <c r="B29" s="36" t="s">
        <v>683</v>
      </c>
      <c r="C29" s="37"/>
      <c r="D29" s="177" t="s">
        <v>292</v>
      </c>
      <c r="F29" s="183"/>
      <c r="G29" s="183"/>
      <c r="H29" s="183"/>
      <c r="I29" s="183"/>
      <c r="J29" s="183"/>
      <c r="K29" s="183"/>
      <c r="L29" s="183"/>
    </row>
    <row r="30" spans="2:12" ht="18" customHeight="1">
      <c r="B30" s="36" t="s">
        <v>1113</v>
      </c>
      <c r="C30" s="37"/>
      <c r="D30" s="177" t="s">
        <v>293</v>
      </c>
      <c r="F30" s="183"/>
      <c r="G30" s="183"/>
      <c r="H30" s="183"/>
      <c r="I30" s="183"/>
      <c r="J30" s="183"/>
      <c r="K30" s="183"/>
      <c r="L30" s="183"/>
    </row>
    <row r="31" spans="2:12" ht="18" customHeight="1">
      <c r="B31" s="36" t="s">
        <v>709</v>
      </c>
      <c r="C31" s="37"/>
      <c r="D31" s="177" t="s">
        <v>295</v>
      </c>
      <c r="F31" s="183"/>
      <c r="G31" s="183"/>
      <c r="H31" s="183"/>
      <c r="I31" s="183"/>
      <c r="J31" s="183"/>
      <c r="K31" s="183"/>
      <c r="L31" s="183"/>
    </row>
    <row r="32" spans="2:12" ht="18" customHeight="1">
      <c r="B32" s="36"/>
      <c r="C32" s="37"/>
      <c r="D32" s="177" t="s">
        <v>294</v>
      </c>
      <c r="F32" s="183"/>
      <c r="G32" s="183"/>
      <c r="H32" s="183"/>
      <c r="I32" s="183"/>
      <c r="J32" s="183"/>
      <c r="K32" s="183"/>
      <c r="L32" s="183"/>
    </row>
    <row r="33" spans="2:4" ht="18" customHeight="1">
      <c r="B33" s="36"/>
      <c r="C33" s="37"/>
      <c r="D33" s="14"/>
    </row>
    <row r="34" spans="2:4" ht="18" customHeight="1">
      <c r="B34" s="36"/>
      <c r="C34" s="37"/>
      <c r="D34" s="117"/>
    </row>
    <row r="35" spans="2:4" ht="18" customHeight="1">
      <c r="B35" s="36"/>
      <c r="C35" s="37"/>
      <c r="D35" s="117"/>
    </row>
    <row r="36" spans="2:4" ht="18" customHeight="1">
      <c r="B36" s="305" t="s">
        <v>1</v>
      </c>
      <c r="C36" s="305"/>
      <c r="D36" s="18"/>
    </row>
    <row r="37" spans="2:4" ht="18" customHeight="1">
      <c r="B37" s="36"/>
      <c r="C37" s="37"/>
      <c r="D37" s="117"/>
    </row>
    <row r="38" spans="2:4" ht="18" customHeight="1">
      <c r="B38" s="36"/>
      <c r="C38" s="37"/>
      <c r="D38" s="117"/>
    </row>
    <row r="39" spans="2:4" ht="18" customHeight="1">
      <c r="B39" s="36"/>
      <c r="C39" s="37"/>
      <c r="D39" s="117"/>
    </row>
    <row r="40" spans="2:4" ht="18" customHeight="1">
      <c r="B40" s="36"/>
      <c r="C40" s="37"/>
      <c r="D40" s="117"/>
    </row>
    <row r="41" spans="2:4" ht="18" customHeight="1">
      <c r="B41" s="36"/>
      <c r="C41" s="37"/>
      <c r="D41" s="117"/>
    </row>
    <row r="42" spans="2:4" ht="18" customHeight="1">
      <c r="B42" s="36"/>
      <c r="C42" s="37"/>
      <c r="D42" s="14"/>
    </row>
    <row r="43" spans="2:4" ht="18" customHeight="1">
      <c r="B43" s="44"/>
      <c r="C43" s="45"/>
      <c r="D43" s="16"/>
    </row>
    <row r="44" spans="2:4" ht="18" customHeight="1">
      <c r="B44" s="295"/>
      <c r="C44" s="295"/>
    </row>
    <row r="45" spans="2:4" ht="18" customHeight="1">
      <c r="B45" s="296"/>
      <c r="C45" s="296"/>
    </row>
    <row r="46" spans="2:4" ht="18" customHeight="1">
      <c r="B46" s="296"/>
      <c r="C46" s="296"/>
    </row>
    <row r="47" spans="2:4" ht="18" customHeight="1"/>
  </sheetData>
  <mergeCells count="10">
    <mergeCell ref="C2:D2"/>
    <mergeCell ref="C3:D3"/>
    <mergeCell ref="C4:D4"/>
    <mergeCell ref="B6:C6"/>
    <mergeCell ref="B15:C15"/>
    <mergeCell ref="B25:C25"/>
    <mergeCell ref="B36:C36"/>
    <mergeCell ref="B44:C44"/>
    <mergeCell ref="B45:C45"/>
    <mergeCell ref="B46:C46"/>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42889-5E18-E14A-BBF0-2BC3D5F08231}">
  <sheetPr codeName="Sheet66">
    <pageSetUpPr fitToPage="1"/>
  </sheetPr>
  <dimension ref="B1:G47"/>
  <sheetViews>
    <sheetView zoomScale="125" zoomScaleNormal="125" workbookViewId="0">
      <selection activeCell="G5" sqref="G5:G9"/>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262</v>
      </c>
      <c r="D2" s="282"/>
      <c r="E2" s="5"/>
    </row>
    <row r="3" spans="2:7" ht="23">
      <c r="B3" s="3" t="s">
        <v>0</v>
      </c>
      <c r="C3" s="303" t="s">
        <v>1243</v>
      </c>
      <c r="D3" s="304"/>
      <c r="E3" s="6"/>
      <c r="G3" s="180" t="str">
        <f>HYPERLINK("#目次!A1","目次に戻る")</f>
        <v>目次に戻る</v>
      </c>
    </row>
    <row r="4" spans="2:7" ht="16.5" customHeight="1" thickBot="1">
      <c r="B4" s="1"/>
      <c r="C4" s="285" t="s">
        <v>727</v>
      </c>
      <c r="D4" s="286"/>
      <c r="E4" s="7"/>
    </row>
    <row r="6" spans="2:7" ht="18" customHeight="1">
      <c r="B6" s="287" t="s">
        <v>1</v>
      </c>
      <c r="C6" s="288"/>
      <c r="D6" s="188" t="s">
        <v>742</v>
      </c>
      <c r="E6" s="165"/>
      <c r="F6" s="5"/>
    </row>
    <row r="7" spans="2:7" ht="18" customHeight="1">
      <c r="B7" s="34" t="s">
        <v>1240</v>
      </c>
      <c r="C7" s="35" t="s">
        <v>883</v>
      </c>
      <c r="D7" s="12" t="s">
        <v>1241</v>
      </c>
      <c r="E7" s="9"/>
      <c r="G7" s="137"/>
    </row>
    <row r="8" spans="2:7" ht="18" customHeight="1">
      <c r="B8" s="32" t="s">
        <v>48</v>
      </c>
      <c r="C8" s="33" t="s">
        <v>132</v>
      </c>
      <c r="D8" s="13" t="s">
        <v>720</v>
      </c>
      <c r="E8" s="10"/>
      <c r="G8" s="137"/>
    </row>
    <row r="9" spans="2:7" ht="18" customHeight="1">
      <c r="B9" s="32" t="s">
        <v>269</v>
      </c>
      <c r="C9" s="33" t="s">
        <v>33</v>
      </c>
      <c r="D9" s="14" t="s">
        <v>1242</v>
      </c>
      <c r="E9" s="10"/>
    </row>
    <row r="10" spans="2:7" ht="18" customHeight="1">
      <c r="B10" s="32" t="s">
        <v>5</v>
      </c>
      <c r="C10" s="33" t="s">
        <v>14</v>
      </c>
      <c r="D10" s="14" t="s">
        <v>726</v>
      </c>
      <c r="E10" s="10"/>
    </row>
    <row r="11" spans="2:7" ht="18" customHeight="1">
      <c r="B11" s="32" t="s">
        <v>65</v>
      </c>
      <c r="C11" s="33" t="s">
        <v>14</v>
      </c>
      <c r="D11" s="14" t="s">
        <v>728</v>
      </c>
      <c r="E11" s="10"/>
    </row>
    <row r="12" spans="2:7" ht="18" customHeight="1">
      <c r="B12" s="32" t="s">
        <v>201</v>
      </c>
      <c r="C12" s="33" t="s">
        <v>35</v>
      </c>
      <c r="D12" s="189" t="s">
        <v>641</v>
      </c>
      <c r="E12" s="9"/>
    </row>
    <row r="13" spans="2:7" ht="18" customHeight="1">
      <c r="B13" s="38" t="s">
        <v>66</v>
      </c>
      <c r="C13" s="39" t="s">
        <v>11</v>
      </c>
      <c r="D13" s="14" t="s">
        <v>730</v>
      </c>
      <c r="E13" s="9"/>
    </row>
    <row r="14" spans="2:7" ht="18" customHeight="1">
      <c r="B14" s="32"/>
      <c r="C14" s="33"/>
      <c r="D14" s="189" t="s">
        <v>731</v>
      </c>
      <c r="E14" s="9"/>
    </row>
    <row r="15" spans="2:7" ht="18" customHeight="1">
      <c r="B15" s="287" t="s">
        <v>1</v>
      </c>
      <c r="C15" s="288"/>
      <c r="D15" s="188" t="s">
        <v>1249</v>
      </c>
      <c r="E15" s="9"/>
    </row>
    <row r="16" spans="2:7" ht="18" customHeight="1">
      <c r="B16" s="36" t="s">
        <v>21</v>
      </c>
      <c r="C16" s="37" t="s">
        <v>50</v>
      </c>
      <c r="D16" s="189" t="s">
        <v>1244</v>
      </c>
      <c r="E16" s="9"/>
    </row>
    <row r="17" spans="2:5" ht="18" customHeight="1">
      <c r="B17" s="36" t="s">
        <v>1259</v>
      </c>
      <c r="C17" s="37" t="s">
        <v>61</v>
      </c>
      <c r="D17" s="14" t="s">
        <v>1245</v>
      </c>
      <c r="E17" s="7"/>
    </row>
    <row r="18" spans="2:5" ht="18" customHeight="1">
      <c r="B18" s="36"/>
      <c r="C18" s="37"/>
      <c r="D18" s="189" t="s">
        <v>1246</v>
      </c>
      <c r="E18" s="9"/>
    </row>
    <row r="19" spans="2:5" ht="18" customHeight="1">
      <c r="B19" s="287" t="s">
        <v>1</v>
      </c>
      <c r="C19" s="288"/>
      <c r="D19" s="188" t="s">
        <v>288</v>
      </c>
      <c r="E19" s="9"/>
    </row>
    <row r="20" spans="2:5" ht="18" customHeight="1">
      <c r="B20" s="36" t="s">
        <v>1251</v>
      </c>
      <c r="C20" s="37"/>
      <c r="D20" s="189" t="s">
        <v>1247</v>
      </c>
      <c r="E20" s="7"/>
    </row>
    <row r="21" spans="2:5" ht="18" customHeight="1">
      <c r="B21" s="36" t="s">
        <v>7</v>
      </c>
      <c r="C21" s="37"/>
      <c r="D21" s="189" t="s">
        <v>1248</v>
      </c>
      <c r="E21" s="9"/>
    </row>
    <row r="22" spans="2:5" ht="18" customHeight="1">
      <c r="B22" s="36" t="s">
        <v>1256</v>
      </c>
      <c r="C22" s="37"/>
      <c r="D22" s="189" t="s">
        <v>735</v>
      </c>
    </row>
    <row r="23" spans="2:5" ht="18" customHeight="1">
      <c r="B23" s="36" t="s">
        <v>1257</v>
      </c>
      <c r="C23" s="37"/>
      <c r="D23" s="189" t="s">
        <v>1250</v>
      </c>
    </row>
    <row r="24" spans="2:5" ht="18" customHeight="1">
      <c r="B24" s="36" t="s">
        <v>1147</v>
      </c>
      <c r="C24" s="37"/>
      <c r="D24" s="189" t="s">
        <v>738</v>
      </c>
    </row>
    <row r="25" spans="2:5" ht="18" customHeight="1">
      <c r="B25" s="36" t="s">
        <v>63</v>
      </c>
      <c r="C25" s="37"/>
      <c r="D25" s="189" t="s">
        <v>1252</v>
      </c>
    </row>
    <row r="26" spans="2:5" ht="18" customHeight="1">
      <c r="B26" s="36" t="s">
        <v>1258</v>
      </c>
      <c r="C26" s="37"/>
      <c r="D26" s="189" t="s">
        <v>1253</v>
      </c>
    </row>
    <row r="27" spans="2:5" ht="18" customHeight="1">
      <c r="B27" s="36"/>
      <c r="C27" s="37"/>
      <c r="D27" s="189" t="s">
        <v>1255</v>
      </c>
    </row>
    <row r="28" spans="2:5" ht="18" customHeight="1">
      <c r="B28" s="36"/>
      <c r="C28" s="37"/>
      <c r="D28" s="189" t="s">
        <v>1254</v>
      </c>
    </row>
    <row r="29" spans="2:5" ht="18" customHeight="1">
      <c r="B29" s="36"/>
      <c r="C29" s="37"/>
      <c r="D29" s="164"/>
    </row>
    <row r="30" spans="2:5" ht="18" customHeight="1">
      <c r="B30" s="36"/>
      <c r="C30" s="37"/>
      <c r="D30" s="164"/>
    </row>
    <row r="31" spans="2:5" ht="18" customHeight="1">
      <c r="B31" s="36"/>
      <c r="C31" s="37"/>
      <c r="D31" s="164"/>
    </row>
    <row r="32" spans="2:5" ht="18" customHeight="1">
      <c r="B32" s="287" t="s">
        <v>1</v>
      </c>
      <c r="C32" s="288"/>
      <c r="D32" s="163"/>
    </row>
    <row r="33" spans="2:4" ht="18" customHeight="1">
      <c r="B33" s="42"/>
      <c r="C33" s="43"/>
      <c r="D33" s="14"/>
    </row>
    <row r="34" spans="2:4" ht="18" customHeight="1">
      <c r="B34" s="36"/>
      <c r="C34" s="37"/>
      <c r="D34" s="164"/>
    </row>
    <row r="35" spans="2:4" ht="18" customHeight="1">
      <c r="B35" s="36"/>
      <c r="C35" s="37"/>
      <c r="D35" s="164"/>
    </row>
    <row r="36" spans="2:4" ht="18" customHeight="1">
      <c r="B36" s="44"/>
      <c r="C36" s="45"/>
      <c r="D36" s="16"/>
    </row>
    <row r="37" spans="2:4" ht="18" customHeight="1">
      <c r="B37" s="144"/>
      <c r="C37" s="144"/>
      <c r="D37" s="154"/>
    </row>
    <row r="38" spans="2:4" ht="18" customHeight="1">
      <c r="B38" s="144"/>
      <c r="C38" s="144"/>
      <c r="D38" s="154"/>
    </row>
    <row r="39" spans="2:4" ht="18" customHeight="1">
      <c r="B39" s="144"/>
      <c r="C39" s="144"/>
      <c r="D39" s="154"/>
    </row>
    <row r="40" spans="2:4" ht="18" customHeight="1">
      <c r="B40" s="144"/>
      <c r="C40" s="144"/>
      <c r="D40" s="154"/>
    </row>
    <row r="41" spans="2:4" ht="18" customHeight="1">
      <c r="B41" s="144"/>
      <c r="C41" s="144"/>
      <c r="D41" s="154"/>
    </row>
    <row r="42" spans="2:4" ht="18" customHeight="1">
      <c r="B42" s="144"/>
      <c r="C42" s="144"/>
      <c r="D42" s="154"/>
    </row>
    <row r="43" spans="2:4" ht="18" customHeight="1">
      <c r="B43" s="144"/>
      <c r="C43" s="144"/>
      <c r="D43" s="154"/>
    </row>
    <row r="44" spans="2:4" ht="18" customHeight="1">
      <c r="B44" s="316"/>
      <c r="C44" s="316"/>
      <c r="D44" s="5"/>
    </row>
    <row r="45" spans="2:4" ht="18" customHeight="1">
      <c r="B45" s="296"/>
      <c r="C45" s="296"/>
    </row>
    <row r="46" spans="2:4" ht="18" customHeight="1">
      <c r="B46" s="296"/>
      <c r="C46" s="296"/>
    </row>
    <row r="47" spans="2:4" ht="18" customHeight="1"/>
  </sheetData>
  <mergeCells count="10">
    <mergeCell ref="B32:C32"/>
    <mergeCell ref="B44:C44"/>
    <mergeCell ref="B45:C45"/>
    <mergeCell ref="B46:C46"/>
    <mergeCell ref="C2:D2"/>
    <mergeCell ref="C3:D3"/>
    <mergeCell ref="C4:D4"/>
    <mergeCell ref="B6:C6"/>
    <mergeCell ref="B15:C15"/>
    <mergeCell ref="B19:C19"/>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C6653-8D34-7C41-A5B6-0AD69E1E8088}">
  <sheetPr codeName="Sheet68">
    <pageSetUpPr fitToPage="1"/>
  </sheetPr>
  <dimension ref="B1:G47"/>
  <sheetViews>
    <sheetView zoomScale="125" zoomScaleNormal="125" workbookViewId="0">
      <selection activeCell="G3" sqref="G3"/>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163</v>
      </c>
      <c r="D2" s="282"/>
      <c r="E2" s="5"/>
    </row>
    <row r="3" spans="2:7" ht="23">
      <c r="B3" s="3" t="s">
        <v>0</v>
      </c>
      <c r="C3" s="303" t="s">
        <v>1265</v>
      </c>
      <c r="D3" s="304"/>
      <c r="E3" s="6"/>
      <c r="G3" s="180" t="str">
        <f>HYPERLINK("#目次!A1","目次に戻る")</f>
        <v>目次に戻る</v>
      </c>
    </row>
    <row r="4" spans="2:7" ht="16.5" customHeight="1" thickBot="1">
      <c r="B4" s="1"/>
      <c r="C4" s="285" t="s">
        <v>1293</v>
      </c>
      <c r="D4" s="286"/>
      <c r="E4" s="7"/>
    </row>
    <row r="6" spans="2:7" ht="18" customHeight="1">
      <c r="B6" s="287" t="s">
        <v>1</v>
      </c>
      <c r="C6" s="288"/>
      <c r="D6" s="163" t="s">
        <v>1273</v>
      </c>
      <c r="E6" s="165"/>
      <c r="F6" s="5"/>
    </row>
    <row r="7" spans="2:7" ht="18" customHeight="1">
      <c r="B7" s="34" t="s">
        <v>1240</v>
      </c>
      <c r="C7" s="35" t="s">
        <v>50</v>
      </c>
      <c r="D7" s="12" t="s">
        <v>1267</v>
      </c>
      <c r="E7" s="9"/>
      <c r="G7" s="180"/>
    </row>
    <row r="8" spans="2:7" ht="18" customHeight="1">
      <c r="B8" s="32" t="s">
        <v>48</v>
      </c>
      <c r="C8" s="33" t="s">
        <v>10</v>
      </c>
      <c r="D8" s="13" t="s">
        <v>1268</v>
      </c>
      <c r="E8" s="10"/>
    </row>
    <row r="9" spans="2:7" ht="18" customHeight="1">
      <c r="B9" s="32" t="s">
        <v>21</v>
      </c>
      <c r="C9" s="33" t="s">
        <v>50</v>
      </c>
      <c r="D9" s="13" t="s">
        <v>1269</v>
      </c>
      <c r="E9" s="10"/>
    </row>
    <row r="10" spans="2:7" ht="18" customHeight="1">
      <c r="B10" s="32" t="s">
        <v>1266</v>
      </c>
      <c r="C10" s="33" t="s">
        <v>50</v>
      </c>
      <c r="D10" s="13" t="s">
        <v>1270</v>
      </c>
      <c r="E10" s="10"/>
    </row>
    <row r="11" spans="2:7" ht="18" customHeight="1">
      <c r="B11" s="32" t="s">
        <v>5</v>
      </c>
      <c r="C11" s="33" t="s">
        <v>10</v>
      </c>
      <c r="D11" s="13" t="s">
        <v>1271</v>
      </c>
      <c r="E11" s="10"/>
    </row>
    <row r="12" spans="2:7" ht="18" customHeight="1">
      <c r="B12" s="32" t="s">
        <v>326</v>
      </c>
      <c r="C12" s="33" t="s">
        <v>185</v>
      </c>
      <c r="D12" s="13" t="s">
        <v>1105</v>
      </c>
      <c r="E12" s="9"/>
    </row>
    <row r="13" spans="2:7" ht="18" customHeight="1">
      <c r="B13" s="287" t="s">
        <v>1</v>
      </c>
      <c r="C13" s="288"/>
      <c r="D13" s="198" t="s">
        <v>296</v>
      </c>
      <c r="E13" s="9"/>
    </row>
    <row r="14" spans="2:7" ht="18" customHeight="1">
      <c r="B14" s="36" t="s">
        <v>1259</v>
      </c>
      <c r="C14" s="37" t="s">
        <v>61</v>
      </c>
      <c r="D14" s="14" t="s">
        <v>1272</v>
      </c>
      <c r="E14" s="9"/>
    </row>
    <row r="15" spans="2:7" ht="18" customHeight="1">
      <c r="B15" s="36" t="s">
        <v>48</v>
      </c>
      <c r="C15" s="37" t="s">
        <v>33</v>
      </c>
      <c r="D15" s="14"/>
      <c r="E15" s="9"/>
    </row>
    <row r="16" spans="2:7" ht="18" customHeight="1">
      <c r="B16" s="36" t="s">
        <v>1114</v>
      </c>
      <c r="C16" s="37"/>
      <c r="D16" s="14"/>
      <c r="E16" s="9"/>
    </row>
    <row r="17" spans="2:5" ht="18" customHeight="1">
      <c r="B17" s="36" t="s">
        <v>1257</v>
      </c>
      <c r="C17" s="41"/>
      <c r="D17" s="27"/>
      <c r="E17" s="7"/>
    </row>
    <row r="18" spans="2:5" ht="18" customHeight="1">
      <c r="B18" s="36" t="s">
        <v>393</v>
      </c>
      <c r="C18" s="37"/>
      <c r="D18" s="14"/>
      <c r="E18" s="9"/>
    </row>
    <row r="19" spans="2:5" ht="18" customHeight="1">
      <c r="B19" s="131"/>
      <c r="C19" s="37"/>
      <c r="D19" s="164"/>
      <c r="E19" s="9"/>
    </row>
    <row r="20" spans="2:5" ht="18" customHeight="1">
      <c r="B20" s="131"/>
      <c r="C20" s="37"/>
      <c r="D20" s="164"/>
      <c r="E20" s="7"/>
    </row>
    <row r="21" spans="2:5" ht="18" customHeight="1">
      <c r="B21" s="36"/>
      <c r="C21" s="37"/>
      <c r="D21" s="164"/>
      <c r="E21" s="9"/>
    </row>
    <row r="22" spans="2:5" ht="18" customHeight="1">
      <c r="B22" s="287" t="s">
        <v>1</v>
      </c>
      <c r="C22" s="288"/>
      <c r="D22" s="163"/>
    </row>
    <row r="23" spans="2:5" ht="18" customHeight="1">
      <c r="B23" s="42"/>
      <c r="C23" s="43"/>
      <c r="D23" s="14"/>
    </row>
    <row r="24" spans="2:5" ht="18" customHeight="1">
      <c r="B24" s="36"/>
      <c r="C24" s="37"/>
      <c r="D24" s="164"/>
    </row>
    <row r="25" spans="2:5" ht="18" customHeight="1">
      <c r="B25" s="36"/>
      <c r="C25" s="37"/>
      <c r="D25" s="164"/>
    </row>
    <row r="26" spans="2:5" ht="18" customHeight="1">
      <c r="B26" s="44"/>
      <c r="C26" s="45"/>
      <c r="D26" s="164"/>
    </row>
    <row r="27" spans="2:5" ht="18" customHeight="1">
      <c r="B27" s="287" t="s">
        <v>1</v>
      </c>
      <c r="C27" s="288"/>
      <c r="D27" s="163"/>
    </row>
    <row r="28" spans="2:5" ht="18" customHeight="1">
      <c r="B28" s="42"/>
      <c r="C28" s="43"/>
      <c r="D28" s="14"/>
    </row>
    <row r="29" spans="2:5" ht="18" customHeight="1">
      <c r="B29" s="36"/>
      <c r="C29" s="37"/>
      <c r="D29" s="164"/>
    </row>
    <row r="30" spans="2:5" ht="18" customHeight="1">
      <c r="B30" s="36"/>
      <c r="C30" s="37"/>
      <c r="D30" s="164"/>
    </row>
    <row r="31" spans="2:5" ht="18" customHeight="1">
      <c r="B31" s="36"/>
      <c r="C31" s="37"/>
      <c r="D31" s="164"/>
    </row>
    <row r="32" spans="2:5" ht="18" customHeight="1">
      <c r="B32" s="287" t="s">
        <v>1</v>
      </c>
      <c r="C32" s="288"/>
      <c r="D32" s="163"/>
    </row>
    <row r="33" spans="2:4" ht="18" customHeight="1">
      <c r="B33" s="42"/>
      <c r="C33" s="43"/>
      <c r="D33" s="14"/>
    </row>
    <row r="34" spans="2:4" ht="18" customHeight="1">
      <c r="B34" s="36"/>
      <c r="C34" s="37"/>
      <c r="D34" s="164"/>
    </row>
    <row r="35" spans="2:4" ht="18" customHeight="1">
      <c r="B35" s="36"/>
      <c r="C35" s="37"/>
      <c r="D35" s="164"/>
    </row>
    <row r="36" spans="2:4" ht="18" customHeight="1">
      <c r="B36" s="44"/>
      <c r="C36" s="45"/>
      <c r="D36" s="16"/>
    </row>
    <row r="37" spans="2:4" ht="18" customHeight="1">
      <c r="B37" s="144"/>
      <c r="C37" s="144"/>
      <c r="D37" s="154"/>
    </row>
    <row r="38" spans="2:4" ht="18" customHeight="1">
      <c r="B38" s="144"/>
      <c r="C38" s="144"/>
      <c r="D38" s="154"/>
    </row>
    <row r="39" spans="2:4" ht="18" customHeight="1">
      <c r="B39" s="144"/>
      <c r="C39" s="144"/>
      <c r="D39" s="154"/>
    </row>
    <row r="40" spans="2:4" ht="18" customHeight="1">
      <c r="B40" s="144"/>
      <c r="C40" s="144"/>
      <c r="D40" s="154"/>
    </row>
    <row r="41" spans="2:4" ht="18" customHeight="1">
      <c r="B41" s="144"/>
      <c r="C41" s="144"/>
      <c r="D41" s="154"/>
    </row>
    <row r="42" spans="2:4" ht="18" customHeight="1">
      <c r="B42" s="144"/>
      <c r="C42" s="144"/>
      <c r="D42" s="154"/>
    </row>
    <row r="43" spans="2:4" ht="18" customHeight="1">
      <c r="B43" s="144"/>
      <c r="C43" s="144"/>
      <c r="D43" s="154"/>
    </row>
    <row r="44" spans="2:4" ht="18" customHeight="1">
      <c r="B44" s="316"/>
      <c r="C44" s="316"/>
      <c r="D44" s="5"/>
    </row>
    <row r="45" spans="2:4" ht="18" customHeight="1">
      <c r="B45" s="296"/>
      <c r="C45" s="296"/>
    </row>
    <row r="46" spans="2:4" ht="18" customHeight="1">
      <c r="B46" s="296"/>
      <c r="C46" s="296"/>
    </row>
    <row r="47" spans="2:4" ht="18" customHeight="1"/>
  </sheetData>
  <mergeCells count="11">
    <mergeCell ref="B32:C32"/>
    <mergeCell ref="B44:C44"/>
    <mergeCell ref="B45:C45"/>
    <mergeCell ref="B46:C46"/>
    <mergeCell ref="C2:D2"/>
    <mergeCell ref="C3:D3"/>
    <mergeCell ref="C4:D4"/>
    <mergeCell ref="B6:C6"/>
    <mergeCell ref="B22:C22"/>
    <mergeCell ref="B27:C27"/>
    <mergeCell ref="B13:C13"/>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63851-6786-9D47-B167-0219570D9D72}">
  <sheetPr codeName="Sheet12">
    <pageSetUpPr fitToPage="1"/>
  </sheetPr>
  <dimension ref="B1:G72"/>
  <sheetViews>
    <sheetView zoomScale="125" zoomScaleNormal="125" workbookViewId="0">
      <selection activeCell="G4" sqref="G4"/>
    </sheetView>
  </sheetViews>
  <sheetFormatPr baseColWidth="10" defaultColWidth="8.83203125" defaultRowHeight="14"/>
  <cols>
    <col min="2" max="2" width="12.83203125" customWidth="1"/>
    <col min="3" max="3" width="6.33203125" customWidth="1"/>
    <col min="4" max="4" width="55.33203125" customWidth="1"/>
    <col min="5" max="5" width="10" customWidth="1"/>
  </cols>
  <sheetData>
    <row r="1" spans="2:7" ht="15" thickBot="1"/>
    <row r="2" spans="2:7">
      <c r="B2" s="2"/>
      <c r="C2" s="281"/>
      <c r="D2" s="282"/>
      <c r="E2" s="5"/>
    </row>
    <row r="3" spans="2:7" ht="23">
      <c r="B3" s="3" t="s">
        <v>0</v>
      </c>
      <c r="C3" s="283" t="s">
        <v>64</v>
      </c>
      <c r="D3" s="284"/>
      <c r="E3" s="6"/>
      <c r="G3" s="180" t="str">
        <f>HYPERLINK("#目次!A1","目次に戻る")</f>
        <v>目次に戻る</v>
      </c>
    </row>
    <row r="4" spans="2:7" ht="16.5" customHeight="1" thickBot="1">
      <c r="B4" s="1"/>
      <c r="C4" s="285"/>
      <c r="D4" s="286"/>
      <c r="E4" s="7"/>
    </row>
    <row r="6" spans="2:7" ht="18" customHeight="1">
      <c r="B6" s="287" t="s">
        <v>1</v>
      </c>
      <c r="C6" s="288"/>
      <c r="D6" s="19" t="s">
        <v>57</v>
      </c>
      <c r="E6" s="17"/>
      <c r="F6" s="5"/>
    </row>
    <row r="7" spans="2:7" ht="18" customHeight="1">
      <c r="B7" s="289" t="s">
        <v>59</v>
      </c>
      <c r="C7" s="290"/>
      <c r="D7" s="12" t="s">
        <v>61</v>
      </c>
      <c r="E7" s="9"/>
    </row>
    <row r="8" spans="2:7" ht="18" customHeight="1">
      <c r="B8" s="279" t="s">
        <v>48</v>
      </c>
      <c r="C8" s="280"/>
      <c r="D8" s="13" t="s">
        <v>50</v>
      </c>
      <c r="E8" s="10"/>
    </row>
    <row r="9" spans="2:7" ht="18" customHeight="1">
      <c r="B9" s="279" t="s">
        <v>60</v>
      </c>
      <c r="C9" s="280"/>
      <c r="D9" s="13" t="s">
        <v>62</v>
      </c>
      <c r="E9" s="10"/>
    </row>
    <row r="10" spans="2:7" ht="18" customHeight="1">
      <c r="B10" s="279"/>
      <c r="C10" s="280"/>
      <c r="D10" s="13"/>
      <c r="E10" s="10"/>
    </row>
    <row r="11" spans="2:7" ht="18" customHeight="1">
      <c r="B11" s="279"/>
      <c r="C11" s="280"/>
      <c r="D11" s="13"/>
      <c r="E11" s="10"/>
    </row>
    <row r="12" spans="2:7" ht="18" customHeight="1">
      <c r="B12" s="279"/>
      <c r="C12" s="280"/>
      <c r="D12" s="13"/>
      <c r="E12" s="7"/>
    </row>
    <row r="13" spans="2:7" ht="18" customHeight="1">
      <c r="B13" s="279"/>
      <c r="C13" s="280"/>
      <c r="D13" s="13"/>
      <c r="E13" s="9"/>
    </row>
    <row r="14" spans="2:7" ht="18" customHeight="1">
      <c r="B14" s="299"/>
      <c r="C14" s="300"/>
      <c r="D14" s="13"/>
      <c r="E14" s="9"/>
    </row>
    <row r="15" spans="2:7" ht="18" customHeight="1">
      <c r="B15" s="287" t="s">
        <v>1</v>
      </c>
      <c r="C15" s="288"/>
      <c r="D15" s="19" t="s">
        <v>58</v>
      </c>
      <c r="E15" s="9"/>
    </row>
    <row r="16" spans="2:7" ht="18" customHeight="1">
      <c r="B16" s="289" t="s">
        <v>63</v>
      </c>
      <c r="C16" s="290"/>
      <c r="D16" s="12" t="s">
        <v>61</v>
      </c>
      <c r="E16" s="9"/>
    </row>
    <row r="17" spans="2:5" ht="18" customHeight="1">
      <c r="B17" s="279" t="s">
        <v>48</v>
      </c>
      <c r="C17" s="280"/>
      <c r="D17" s="13" t="s">
        <v>50</v>
      </c>
      <c r="E17" s="9"/>
    </row>
    <row r="18" spans="2:5" ht="18" customHeight="1">
      <c r="B18" s="279" t="s">
        <v>60</v>
      </c>
      <c r="C18" s="280"/>
      <c r="D18" s="13" t="s">
        <v>62</v>
      </c>
      <c r="E18" s="9"/>
    </row>
    <row r="19" spans="2:5" ht="18" customHeight="1">
      <c r="B19" s="293"/>
      <c r="C19" s="294"/>
      <c r="D19" s="14"/>
      <c r="E19" s="9"/>
    </row>
    <row r="20" spans="2:5" ht="18" customHeight="1">
      <c r="B20" s="293"/>
      <c r="C20" s="294"/>
      <c r="D20" s="14"/>
      <c r="E20" s="7"/>
    </row>
    <row r="21" spans="2:5" ht="18" customHeight="1">
      <c r="B21" s="293"/>
      <c r="C21" s="294"/>
      <c r="D21" s="14"/>
      <c r="E21" s="9"/>
    </row>
    <row r="22" spans="2:5" ht="18" customHeight="1">
      <c r="B22" s="293"/>
      <c r="C22" s="294"/>
      <c r="D22" s="14"/>
      <c r="E22" s="9"/>
    </row>
    <row r="23" spans="2:5" ht="18" customHeight="1">
      <c r="B23" s="297"/>
      <c r="C23" s="298"/>
      <c r="D23" s="16"/>
      <c r="E23" s="9"/>
    </row>
    <row r="24" spans="2:5" ht="18" customHeight="1">
      <c r="B24" s="287" t="s">
        <v>1</v>
      </c>
      <c r="C24" s="288"/>
      <c r="D24" s="19"/>
      <c r="E24" s="7"/>
    </row>
    <row r="25" spans="2:5" ht="18" customHeight="1">
      <c r="B25" s="291"/>
      <c r="C25" s="292"/>
      <c r="D25" s="14"/>
      <c r="E25" s="9"/>
    </row>
    <row r="26" spans="2:5" ht="18" customHeight="1">
      <c r="B26" s="293"/>
      <c r="C26" s="294"/>
      <c r="D26" s="15"/>
      <c r="E26" s="9"/>
    </row>
    <row r="27" spans="2:5" ht="18" customHeight="1">
      <c r="B27" s="293"/>
      <c r="C27" s="294"/>
      <c r="D27" s="15"/>
      <c r="E27" s="7"/>
    </row>
    <row r="28" spans="2:5" ht="18" customHeight="1">
      <c r="B28" s="293"/>
      <c r="C28" s="294"/>
      <c r="D28" s="15"/>
      <c r="E28" s="9"/>
    </row>
    <row r="29" spans="2:5" ht="18" customHeight="1">
      <c r="B29" s="293"/>
      <c r="C29" s="294"/>
      <c r="D29" s="15"/>
      <c r="E29" s="9"/>
    </row>
    <row r="30" spans="2:5" ht="18" customHeight="1">
      <c r="B30" s="293"/>
      <c r="C30" s="294"/>
      <c r="D30" s="15"/>
      <c r="E30" s="7"/>
    </row>
    <row r="31" spans="2:5" ht="18" customHeight="1">
      <c r="B31" s="293"/>
      <c r="C31" s="294"/>
      <c r="D31" s="15"/>
      <c r="E31" s="9"/>
    </row>
    <row r="32" spans="2:5" ht="18" customHeight="1">
      <c r="B32" s="293"/>
      <c r="C32" s="294"/>
      <c r="D32" s="15"/>
      <c r="E32" s="9"/>
    </row>
    <row r="33" spans="2:4" ht="18" customHeight="1">
      <c r="B33" s="287" t="s">
        <v>1</v>
      </c>
      <c r="C33" s="288"/>
      <c r="D33" s="19"/>
    </row>
    <row r="34" spans="2:4" ht="18" customHeight="1">
      <c r="B34" s="291"/>
      <c r="C34" s="292"/>
      <c r="D34" s="14"/>
    </row>
    <row r="35" spans="2:4" ht="18" customHeight="1">
      <c r="B35" s="293"/>
      <c r="C35" s="294"/>
      <c r="D35" s="15"/>
    </row>
    <row r="36" spans="2:4" ht="18" customHeight="1">
      <c r="B36" s="293"/>
      <c r="C36" s="294"/>
      <c r="D36" s="15"/>
    </row>
    <row r="37" spans="2:4" ht="18" customHeight="1">
      <c r="B37" s="293"/>
      <c r="C37" s="294"/>
      <c r="D37" s="15"/>
    </row>
    <row r="38" spans="2:4" ht="18" customHeight="1">
      <c r="B38" s="293"/>
      <c r="C38" s="294"/>
      <c r="D38" s="15"/>
    </row>
    <row r="39" spans="2:4" ht="18" customHeight="1">
      <c r="B39" s="293"/>
      <c r="C39" s="294"/>
      <c r="D39" s="15"/>
    </row>
    <row r="40" spans="2:4" ht="18" customHeight="1">
      <c r="B40" s="293"/>
      <c r="C40" s="294"/>
      <c r="D40" s="15"/>
    </row>
    <row r="41" spans="2:4" ht="18" customHeight="1">
      <c r="B41" s="293"/>
      <c r="C41" s="294"/>
      <c r="D41" s="16"/>
    </row>
    <row r="42" spans="2:4" ht="18" customHeight="1">
      <c r="B42" s="287" t="s">
        <v>1</v>
      </c>
      <c r="C42" s="288"/>
      <c r="D42" s="11" t="s">
        <v>2</v>
      </c>
    </row>
    <row r="43" spans="2:4" ht="18" customHeight="1">
      <c r="B43" s="291"/>
      <c r="C43" s="292"/>
      <c r="D43" s="14"/>
    </row>
    <row r="44" spans="2:4" ht="18" customHeight="1">
      <c r="B44" s="293"/>
      <c r="C44" s="294"/>
      <c r="D44" s="15"/>
    </row>
    <row r="45" spans="2:4" ht="18" customHeight="1">
      <c r="B45" s="293"/>
      <c r="C45" s="294"/>
      <c r="D45" s="15"/>
    </row>
    <row r="46" spans="2:4" ht="18" customHeight="1">
      <c r="B46" s="293"/>
      <c r="C46" s="294"/>
      <c r="D46" s="15"/>
    </row>
    <row r="47" spans="2:4" ht="18" customHeight="1">
      <c r="B47" s="293"/>
      <c r="C47" s="294"/>
      <c r="D47" s="15"/>
    </row>
    <row r="48" spans="2:4" ht="18" customHeight="1">
      <c r="B48" s="293"/>
      <c r="C48" s="294"/>
      <c r="D48" s="15"/>
    </row>
    <row r="49" spans="2:4" ht="18" customHeight="1">
      <c r="B49" s="293"/>
      <c r="C49" s="294"/>
      <c r="D49" s="15"/>
    </row>
    <row r="50" spans="2:4" ht="18" customHeight="1">
      <c r="B50" s="297"/>
      <c r="C50" s="298"/>
      <c r="D50" s="16"/>
    </row>
    <row r="51" spans="2:4" ht="18" customHeight="1">
      <c r="B51" s="301" t="s">
        <v>1</v>
      </c>
      <c r="C51" s="302"/>
      <c r="D51" s="23" t="s">
        <v>2</v>
      </c>
    </row>
    <row r="52" spans="2:4" ht="18" customHeight="1">
      <c r="B52" s="293"/>
      <c r="C52" s="294"/>
      <c r="D52" s="15"/>
    </row>
    <row r="53" spans="2:4" ht="18" customHeight="1">
      <c r="B53" s="293"/>
      <c r="C53" s="294"/>
      <c r="D53" s="15"/>
    </row>
    <row r="54" spans="2:4" ht="18" customHeight="1">
      <c r="B54" s="293"/>
      <c r="C54" s="294"/>
      <c r="D54" s="15"/>
    </row>
    <row r="55" spans="2:4" ht="18" customHeight="1">
      <c r="B55" s="293"/>
      <c r="C55" s="294"/>
      <c r="D55" s="15"/>
    </row>
    <row r="56" spans="2:4" ht="18" customHeight="1">
      <c r="B56" s="293"/>
      <c r="C56" s="294"/>
      <c r="D56" s="15"/>
    </row>
    <row r="57" spans="2:4" ht="18" customHeight="1">
      <c r="B57" s="293"/>
      <c r="C57" s="294"/>
      <c r="D57" s="14"/>
    </row>
    <row r="58" spans="2:4" ht="18" customHeight="1">
      <c r="B58" s="297"/>
      <c r="C58" s="298"/>
      <c r="D58" s="16"/>
    </row>
    <row r="59" spans="2:4" ht="18" customHeight="1">
      <c r="B59" s="295"/>
      <c r="C59" s="295"/>
    </row>
    <row r="60" spans="2:4" ht="18" customHeight="1">
      <c r="B60" s="296"/>
      <c r="C60" s="296"/>
    </row>
    <row r="61" spans="2:4" ht="18" customHeight="1">
      <c r="B61" s="296"/>
      <c r="C61" s="296"/>
    </row>
    <row r="62" spans="2:4" ht="18" customHeight="1"/>
    <row r="63" spans="2:4" ht="18" customHeight="1"/>
    <row r="64" spans="2:4" ht="18" customHeight="1"/>
    <row r="65" ht="18" customHeight="1"/>
    <row r="66" ht="18" customHeight="1"/>
    <row r="67" ht="18" customHeight="1"/>
    <row r="68" ht="18" customHeight="1"/>
    <row r="69" ht="18" customHeight="1"/>
    <row r="70" ht="18" customHeight="1"/>
    <row r="71" ht="18" customHeight="1"/>
    <row r="72" ht="18" customHeight="1"/>
  </sheetData>
  <mergeCells count="59">
    <mergeCell ref="B57:C57"/>
    <mergeCell ref="B58:C58"/>
    <mergeCell ref="B59:C59"/>
    <mergeCell ref="B60:C60"/>
    <mergeCell ref="B61:C61"/>
    <mergeCell ref="B56:C56"/>
    <mergeCell ref="B45:C45"/>
    <mergeCell ref="B46:C46"/>
    <mergeCell ref="B47:C47"/>
    <mergeCell ref="B48:C48"/>
    <mergeCell ref="B49:C49"/>
    <mergeCell ref="B50:C50"/>
    <mergeCell ref="B51:C51"/>
    <mergeCell ref="B52:C52"/>
    <mergeCell ref="B53:C53"/>
    <mergeCell ref="B54:C54"/>
    <mergeCell ref="B55:C55"/>
    <mergeCell ref="B44:C44"/>
    <mergeCell ref="B33:C33"/>
    <mergeCell ref="B34:C34"/>
    <mergeCell ref="B35:C35"/>
    <mergeCell ref="B36:C36"/>
    <mergeCell ref="B37:C37"/>
    <mergeCell ref="B38:C38"/>
    <mergeCell ref="B39:C39"/>
    <mergeCell ref="B40:C40"/>
    <mergeCell ref="B41:C41"/>
    <mergeCell ref="B42:C42"/>
    <mergeCell ref="B43:C43"/>
    <mergeCell ref="B32:C32"/>
    <mergeCell ref="B21:C21"/>
    <mergeCell ref="B22:C22"/>
    <mergeCell ref="B23:C23"/>
    <mergeCell ref="B24:C24"/>
    <mergeCell ref="B25:C25"/>
    <mergeCell ref="B26:C26"/>
    <mergeCell ref="B27:C27"/>
    <mergeCell ref="B28:C28"/>
    <mergeCell ref="B29:C29"/>
    <mergeCell ref="B30:C30"/>
    <mergeCell ref="B31:C31"/>
    <mergeCell ref="B20:C20"/>
    <mergeCell ref="B9:C9"/>
    <mergeCell ref="B10:C10"/>
    <mergeCell ref="B11:C11"/>
    <mergeCell ref="B12:C12"/>
    <mergeCell ref="B13:C13"/>
    <mergeCell ref="B14:C14"/>
    <mergeCell ref="B15:C15"/>
    <mergeCell ref="B16:C16"/>
    <mergeCell ref="B17:C17"/>
    <mergeCell ref="B18:C18"/>
    <mergeCell ref="B19:C19"/>
    <mergeCell ref="B8:C8"/>
    <mergeCell ref="C2:D2"/>
    <mergeCell ref="C3:D3"/>
    <mergeCell ref="C4:D4"/>
    <mergeCell ref="B6:C6"/>
    <mergeCell ref="B7:C7"/>
  </mergeCells>
  <phoneticPr fontId="2"/>
  <printOptions horizontalCentered="1"/>
  <pageMargins left="0.31496062992125984" right="0" top="0.35433070866141736" bottom="0.35433070866141736" header="0.31496062992125984" footer="0"/>
  <pageSetup paperSize="13" scale="75" orientation="portrait" horizontalDpi="4294967293" verticalDpi="0" r:id="rId1"/>
  <headerFooter>
    <oddFooter>&amp;P ページ</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FEC12-C6DC-F347-AF19-1D46ABD17BF3}">
  <sheetPr codeName="Sheet3">
    <pageSetUpPr fitToPage="1"/>
  </sheetPr>
  <dimension ref="B1:G47"/>
  <sheetViews>
    <sheetView zoomScale="125" zoomScaleNormal="125" workbookViewId="0">
      <selection activeCell="G6" sqref="G6"/>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1290</v>
      </c>
      <c r="D2" s="282"/>
      <c r="E2" s="5"/>
    </row>
    <row r="3" spans="2:7" ht="23">
      <c r="B3" s="3" t="s">
        <v>0</v>
      </c>
      <c r="C3" s="303" t="s">
        <v>1116</v>
      </c>
      <c r="D3" s="304"/>
      <c r="E3" s="6"/>
      <c r="G3" s="180" t="str">
        <f>HYPERLINK("#目次!A1","目次に戻る")</f>
        <v>目次に戻る</v>
      </c>
    </row>
    <row r="4" spans="2:7" ht="16.5" customHeight="1" thickBot="1">
      <c r="B4" s="1"/>
      <c r="C4" s="285" t="s">
        <v>1291</v>
      </c>
      <c r="D4" s="286"/>
      <c r="E4" s="7"/>
    </row>
    <row r="6" spans="2:7" ht="18" customHeight="1">
      <c r="B6" s="287" t="s">
        <v>1</v>
      </c>
      <c r="C6" s="288"/>
      <c r="D6" s="198"/>
      <c r="E6" s="199"/>
      <c r="F6" s="5"/>
    </row>
    <row r="7" spans="2:7" ht="18" customHeight="1">
      <c r="B7" s="34" t="s">
        <v>1259</v>
      </c>
      <c r="C7" s="34" t="s">
        <v>1276</v>
      </c>
      <c r="D7" s="12" t="s">
        <v>1280</v>
      </c>
      <c r="E7" s="9"/>
    </row>
    <row r="8" spans="2:7" ht="18" customHeight="1">
      <c r="B8" s="32" t="s">
        <v>1091</v>
      </c>
      <c r="C8" s="33" t="s">
        <v>1277</v>
      </c>
      <c r="D8" s="13" t="s">
        <v>1281</v>
      </c>
      <c r="E8" s="10"/>
    </row>
    <row r="9" spans="2:7" ht="18" customHeight="1">
      <c r="B9" s="32" t="s">
        <v>72</v>
      </c>
      <c r="C9" s="33" t="s">
        <v>1087</v>
      </c>
      <c r="D9" s="13" t="s">
        <v>1282</v>
      </c>
      <c r="E9" s="10"/>
    </row>
    <row r="10" spans="2:7" ht="18" customHeight="1">
      <c r="B10" s="32" t="s">
        <v>48</v>
      </c>
      <c r="C10" s="33" t="s">
        <v>1278</v>
      </c>
      <c r="D10" s="13" t="s">
        <v>1283</v>
      </c>
      <c r="E10" s="10"/>
    </row>
    <row r="11" spans="2:7" ht="18" customHeight="1">
      <c r="B11" s="32" t="s">
        <v>1071</v>
      </c>
      <c r="C11" s="33" t="s">
        <v>883</v>
      </c>
      <c r="D11" s="13" t="s">
        <v>1284</v>
      </c>
      <c r="E11" s="10"/>
    </row>
    <row r="12" spans="2:7" ht="18" customHeight="1">
      <c r="B12" s="32" t="s">
        <v>1279</v>
      </c>
      <c r="C12" s="33" t="s">
        <v>776</v>
      </c>
      <c r="D12" s="13" t="s">
        <v>1285</v>
      </c>
      <c r="E12" s="9"/>
    </row>
    <row r="13" spans="2:7" ht="18" customHeight="1">
      <c r="B13" s="38"/>
      <c r="C13" s="39"/>
      <c r="D13" s="14" t="s">
        <v>1286</v>
      </c>
      <c r="E13" s="9"/>
    </row>
    <row r="14" spans="2:7" ht="18" customHeight="1">
      <c r="B14" s="36"/>
      <c r="C14" s="37"/>
      <c r="D14" s="14" t="s">
        <v>1292</v>
      </c>
      <c r="E14" s="9"/>
    </row>
    <row r="15" spans="2:7" ht="18" customHeight="1">
      <c r="B15" s="36"/>
      <c r="C15" s="37"/>
      <c r="D15" s="14" t="s">
        <v>1287</v>
      </c>
      <c r="E15" s="9"/>
    </row>
    <row r="16" spans="2:7" ht="18" customHeight="1">
      <c r="B16" s="36"/>
      <c r="C16" s="37"/>
      <c r="D16" s="14" t="s">
        <v>1288</v>
      </c>
      <c r="E16" s="9"/>
    </row>
    <row r="17" spans="2:5" ht="18" customHeight="1">
      <c r="B17" s="36"/>
      <c r="C17" s="37"/>
      <c r="D17" s="14" t="s">
        <v>1289</v>
      </c>
      <c r="E17" s="7"/>
    </row>
    <row r="18" spans="2:5" ht="18" customHeight="1">
      <c r="B18" s="36"/>
      <c r="C18" s="37"/>
      <c r="D18" s="14"/>
      <c r="E18" s="9"/>
    </row>
    <row r="19" spans="2:5" ht="18" customHeight="1">
      <c r="B19" s="36"/>
      <c r="C19" s="37"/>
      <c r="D19" s="200"/>
      <c r="E19" s="9"/>
    </row>
    <row r="20" spans="2:5" ht="18" customHeight="1">
      <c r="B20" s="36"/>
      <c r="C20" s="37"/>
      <c r="D20" s="200"/>
      <c r="E20" s="7"/>
    </row>
    <row r="21" spans="2:5" ht="18" customHeight="1">
      <c r="B21" s="36"/>
      <c r="C21" s="37"/>
      <c r="D21" s="200"/>
      <c r="E21" s="9"/>
    </row>
    <row r="22" spans="2:5" ht="18" customHeight="1">
      <c r="B22" s="287" t="s">
        <v>1</v>
      </c>
      <c r="C22" s="288"/>
      <c r="D22" s="198"/>
    </row>
    <row r="23" spans="2:5" ht="18" customHeight="1">
      <c r="B23" s="42"/>
      <c r="C23" s="43"/>
      <c r="D23" s="14"/>
    </row>
    <row r="24" spans="2:5" ht="18" customHeight="1">
      <c r="B24" s="36"/>
      <c r="C24" s="37"/>
      <c r="D24" s="200"/>
    </row>
    <row r="25" spans="2:5" ht="18" customHeight="1">
      <c r="B25" s="36"/>
      <c r="C25" s="37"/>
      <c r="D25" s="200"/>
    </row>
    <row r="26" spans="2:5" ht="18" customHeight="1">
      <c r="B26" s="44"/>
      <c r="C26" s="45"/>
      <c r="D26" s="200"/>
    </row>
    <row r="27" spans="2:5" ht="18" customHeight="1">
      <c r="B27" s="287" t="s">
        <v>1</v>
      </c>
      <c r="C27" s="288"/>
      <c r="D27" s="198"/>
    </row>
    <row r="28" spans="2:5" ht="18" customHeight="1">
      <c r="B28" s="42"/>
      <c r="C28" s="43"/>
      <c r="D28" s="14"/>
    </row>
    <row r="29" spans="2:5" ht="18" customHeight="1">
      <c r="B29" s="36"/>
      <c r="C29" s="37"/>
      <c r="D29" s="200"/>
    </row>
    <row r="30" spans="2:5" ht="18" customHeight="1">
      <c r="B30" s="36"/>
      <c r="C30" s="37"/>
      <c r="D30" s="200"/>
    </row>
    <row r="31" spans="2:5" ht="18" customHeight="1">
      <c r="B31" s="36"/>
      <c r="C31" s="37"/>
      <c r="D31" s="200"/>
    </row>
    <row r="32" spans="2:5" ht="18" customHeight="1">
      <c r="B32" s="287" t="s">
        <v>1</v>
      </c>
      <c r="C32" s="288"/>
      <c r="D32" s="198"/>
    </row>
    <row r="33" spans="2:4" ht="18" customHeight="1">
      <c r="B33" s="42"/>
      <c r="C33" s="43"/>
      <c r="D33" s="14"/>
    </row>
    <row r="34" spans="2:4" ht="18" customHeight="1">
      <c r="B34" s="36"/>
      <c r="C34" s="37"/>
      <c r="D34" s="200"/>
    </row>
    <row r="35" spans="2:4" ht="18" customHeight="1">
      <c r="B35" s="36"/>
      <c r="C35" s="37"/>
      <c r="D35" s="200"/>
    </row>
    <row r="36" spans="2:4" ht="18" customHeight="1">
      <c r="B36" s="44"/>
      <c r="C36" s="45"/>
      <c r="D36" s="16"/>
    </row>
    <row r="37" spans="2:4" ht="18" customHeight="1">
      <c r="B37" s="144"/>
      <c r="C37" s="144"/>
      <c r="D37" s="154"/>
    </row>
    <row r="38" spans="2:4" ht="18" customHeight="1">
      <c r="B38" s="144"/>
      <c r="C38" s="144"/>
      <c r="D38" s="154"/>
    </row>
    <row r="39" spans="2:4" ht="18" customHeight="1">
      <c r="B39" s="144"/>
      <c r="C39" s="144"/>
      <c r="D39" s="154"/>
    </row>
    <row r="40" spans="2:4" ht="18" customHeight="1">
      <c r="B40" s="144"/>
      <c r="C40" s="144"/>
      <c r="D40" s="154"/>
    </row>
    <row r="41" spans="2:4" ht="18" customHeight="1">
      <c r="B41" s="144"/>
      <c r="C41" s="144"/>
      <c r="D41" s="154"/>
    </row>
    <row r="42" spans="2:4" ht="18" customHeight="1">
      <c r="B42" s="144"/>
      <c r="C42" s="144"/>
      <c r="D42" s="154"/>
    </row>
    <row r="43" spans="2:4" ht="18" customHeight="1">
      <c r="B43" s="144"/>
      <c r="C43" s="144"/>
      <c r="D43" s="154"/>
    </row>
    <row r="44" spans="2:4" ht="18" customHeight="1">
      <c r="B44" s="316"/>
      <c r="C44" s="316"/>
      <c r="D44" s="5"/>
    </row>
    <row r="45" spans="2:4" ht="18" customHeight="1">
      <c r="B45" s="296"/>
      <c r="C45" s="296"/>
    </row>
    <row r="46" spans="2:4" ht="18" customHeight="1">
      <c r="B46" s="296"/>
      <c r="C46" s="296"/>
    </row>
    <row r="47" spans="2:4" ht="18" customHeight="1"/>
  </sheetData>
  <mergeCells count="10">
    <mergeCell ref="B32:C32"/>
    <mergeCell ref="B44:C44"/>
    <mergeCell ref="B45:C45"/>
    <mergeCell ref="B46:C46"/>
    <mergeCell ref="C2:D2"/>
    <mergeCell ref="C3:D3"/>
    <mergeCell ref="C4:D4"/>
    <mergeCell ref="B6:C6"/>
    <mergeCell ref="B22:C22"/>
    <mergeCell ref="B27:C27"/>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D1DF2F-7768-B64F-8AB0-F2AD62EC8582}">
  <sheetPr codeName="Sheet4">
    <pageSetUpPr fitToPage="1"/>
  </sheetPr>
  <dimension ref="B1:G47"/>
  <sheetViews>
    <sheetView zoomScale="125" zoomScaleNormal="125" workbookViewId="0">
      <selection activeCell="G6" sqref="G6"/>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c r="D2" s="282"/>
      <c r="E2" s="5"/>
    </row>
    <row r="3" spans="2:7" ht="23">
      <c r="B3" s="3" t="s">
        <v>0</v>
      </c>
      <c r="C3" s="303" t="s">
        <v>1330</v>
      </c>
      <c r="D3" s="304"/>
      <c r="E3" s="6"/>
      <c r="G3" s="180" t="str">
        <f>HYPERLINK("#目次!A1","目次に戻る")</f>
        <v>目次に戻る</v>
      </c>
    </row>
    <row r="4" spans="2:7" ht="16.5" customHeight="1" thickBot="1">
      <c r="B4" s="1"/>
      <c r="C4" s="285"/>
      <c r="D4" s="286"/>
      <c r="E4" s="7"/>
    </row>
    <row r="6" spans="2:7" ht="18" customHeight="1">
      <c r="B6" s="287" t="s">
        <v>1</v>
      </c>
      <c r="C6" s="288"/>
      <c r="D6" s="209" t="s">
        <v>1331</v>
      </c>
      <c r="E6" s="210"/>
      <c r="F6" s="5"/>
    </row>
    <row r="7" spans="2:7" ht="18" customHeight="1">
      <c r="B7" s="34" t="s">
        <v>1084</v>
      </c>
      <c r="C7" s="35" t="s">
        <v>131</v>
      </c>
      <c r="D7" s="12" t="s">
        <v>1332</v>
      </c>
      <c r="E7" s="9"/>
    </row>
    <row r="8" spans="2:7" ht="18" customHeight="1">
      <c r="B8" s="32" t="s">
        <v>1327</v>
      </c>
      <c r="C8" s="33" t="s">
        <v>33</v>
      </c>
      <c r="D8" s="13" t="s">
        <v>1333</v>
      </c>
      <c r="E8" s="10"/>
    </row>
    <row r="9" spans="2:7" ht="18" customHeight="1">
      <c r="B9" s="32" t="s">
        <v>21</v>
      </c>
      <c r="C9" s="33" t="s">
        <v>329</v>
      </c>
      <c r="D9" s="13" t="s">
        <v>1334</v>
      </c>
      <c r="E9" s="10"/>
    </row>
    <row r="10" spans="2:7" ht="18" customHeight="1">
      <c r="B10" s="32" t="s">
        <v>1068</v>
      </c>
      <c r="C10" s="33" t="s">
        <v>33</v>
      </c>
      <c r="D10" s="13" t="s">
        <v>1335</v>
      </c>
      <c r="E10" s="10"/>
    </row>
    <row r="11" spans="2:7" ht="18" customHeight="1">
      <c r="B11" s="32"/>
      <c r="C11" s="33"/>
      <c r="D11" s="13" t="s">
        <v>1336</v>
      </c>
      <c r="E11" s="10"/>
    </row>
    <row r="12" spans="2:7" ht="18" customHeight="1">
      <c r="B12" s="32" t="s">
        <v>7</v>
      </c>
      <c r="C12" s="33" t="s">
        <v>776</v>
      </c>
      <c r="D12" s="13" t="s">
        <v>1337</v>
      </c>
      <c r="E12" s="9"/>
    </row>
    <row r="13" spans="2:7" ht="18" customHeight="1">
      <c r="B13" s="38" t="s">
        <v>65</v>
      </c>
      <c r="C13" s="39" t="s">
        <v>453</v>
      </c>
      <c r="D13" s="14"/>
      <c r="E13" s="9"/>
    </row>
    <row r="14" spans="2:7" ht="18" customHeight="1">
      <c r="B14" s="36"/>
      <c r="C14" s="37"/>
      <c r="D14" s="14"/>
      <c r="E14" s="9"/>
    </row>
    <row r="15" spans="2:7" ht="18" customHeight="1">
      <c r="B15" s="36" t="s">
        <v>1351</v>
      </c>
      <c r="C15" s="37"/>
      <c r="D15" s="14"/>
      <c r="E15" s="9"/>
    </row>
    <row r="16" spans="2:7" ht="18" customHeight="1">
      <c r="B16" s="36"/>
      <c r="C16" s="37"/>
      <c r="D16" s="14"/>
      <c r="E16" s="9"/>
    </row>
    <row r="17" spans="2:5" ht="18" customHeight="1">
      <c r="B17" s="40"/>
      <c r="C17" s="41"/>
      <c r="D17" s="27"/>
      <c r="E17" s="7"/>
    </row>
    <row r="18" spans="2:5" ht="18" customHeight="1">
      <c r="B18" s="36"/>
      <c r="C18" s="37"/>
      <c r="D18" s="14"/>
      <c r="E18" s="9"/>
    </row>
    <row r="19" spans="2:5" ht="18" customHeight="1">
      <c r="B19" s="36"/>
      <c r="C19" s="37"/>
      <c r="D19" s="211"/>
      <c r="E19" s="9"/>
    </row>
    <row r="20" spans="2:5" ht="18" customHeight="1">
      <c r="B20" s="36"/>
      <c r="C20" s="37"/>
      <c r="D20" s="211"/>
      <c r="E20" s="7"/>
    </row>
    <row r="21" spans="2:5" ht="18" customHeight="1">
      <c r="B21" s="36"/>
      <c r="C21" s="37"/>
      <c r="D21" s="211"/>
      <c r="E21" s="9"/>
    </row>
    <row r="22" spans="2:5" ht="18" customHeight="1">
      <c r="B22" s="287" t="s">
        <v>1</v>
      </c>
      <c r="C22" s="288"/>
      <c r="D22" s="209"/>
    </row>
    <row r="23" spans="2:5" ht="18" customHeight="1">
      <c r="B23" s="42"/>
      <c r="C23" s="43"/>
      <c r="D23" s="14"/>
    </row>
    <row r="24" spans="2:5" ht="18" customHeight="1">
      <c r="B24" s="36"/>
      <c r="C24" s="37"/>
      <c r="D24" s="211"/>
    </row>
    <row r="25" spans="2:5" ht="18" customHeight="1">
      <c r="B25" s="36"/>
      <c r="C25" s="37"/>
      <c r="D25" s="211"/>
    </row>
    <row r="26" spans="2:5" ht="18" customHeight="1">
      <c r="B26" s="44"/>
      <c r="C26" s="45"/>
      <c r="D26" s="211"/>
    </row>
    <row r="27" spans="2:5" ht="18" customHeight="1">
      <c r="B27" s="287" t="s">
        <v>1</v>
      </c>
      <c r="C27" s="288"/>
      <c r="D27" s="209"/>
    </row>
    <row r="28" spans="2:5" ht="18" customHeight="1">
      <c r="B28" s="42"/>
      <c r="C28" s="43"/>
      <c r="D28" s="14"/>
    </row>
    <row r="29" spans="2:5" ht="18" customHeight="1">
      <c r="B29" s="36"/>
      <c r="C29" s="37"/>
      <c r="D29" s="211"/>
    </row>
    <row r="30" spans="2:5" ht="18" customHeight="1">
      <c r="B30" s="36"/>
      <c r="C30" s="37"/>
      <c r="D30" s="211"/>
    </row>
    <row r="31" spans="2:5" ht="18" customHeight="1">
      <c r="B31" s="36"/>
      <c r="C31" s="37"/>
      <c r="D31" s="211"/>
    </row>
    <row r="32" spans="2:5" ht="18" customHeight="1">
      <c r="B32" s="287" t="s">
        <v>1</v>
      </c>
      <c r="C32" s="288"/>
      <c r="D32" s="209"/>
    </row>
    <row r="33" spans="2:4" ht="18" customHeight="1">
      <c r="B33" s="42"/>
      <c r="C33" s="43"/>
      <c r="D33" s="14"/>
    </row>
    <row r="34" spans="2:4" ht="18" customHeight="1">
      <c r="B34" s="36"/>
      <c r="C34" s="37"/>
      <c r="D34" s="211"/>
    </row>
    <row r="35" spans="2:4" ht="18" customHeight="1">
      <c r="B35" s="36"/>
      <c r="C35" s="37"/>
      <c r="D35" s="211"/>
    </row>
    <row r="36" spans="2:4" ht="18" customHeight="1">
      <c r="B36" s="44"/>
      <c r="C36" s="45"/>
      <c r="D36" s="16"/>
    </row>
    <row r="37" spans="2:4" ht="18" customHeight="1">
      <c r="B37" s="144"/>
      <c r="C37" s="144"/>
      <c r="D37" s="154"/>
    </row>
    <row r="38" spans="2:4" ht="18" customHeight="1">
      <c r="B38" s="144"/>
      <c r="C38" s="144"/>
      <c r="D38" s="154"/>
    </row>
    <row r="39" spans="2:4" ht="18" customHeight="1">
      <c r="B39" s="144"/>
      <c r="C39" s="144"/>
      <c r="D39" s="154"/>
    </row>
    <row r="40" spans="2:4" ht="18" customHeight="1">
      <c r="B40" s="144"/>
      <c r="C40" s="144"/>
      <c r="D40" s="154"/>
    </row>
    <row r="41" spans="2:4" ht="18" customHeight="1">
      <c r="B41" s="144"/>
      <c r="C41" s="144"/>
      <c r="D41" s="154"/>
    </row>
    <row r="42" spans="2:4" ht="18" customHeight="1">
      <c r="B42" s="144"/>
      <c r="C42" s="144"/>
      <c r="D42" s="154"/>
    </row>
    <row r="43" spans="2:4" ht="18" customHeight="1">
      <c r="B43" s="144"/>
      <c r="C43" s="144"/>
      <c r="D43" s="154"/>
    </row>
    <row r="44" spans="2:4" ht="18" customHeight="1">
      <c r="B44" s="316"/>
      <c r="C44" s="316"/>
      <c r="D44" s="5"/>
    </row>
    <row r="45" spans="2:4" ht="18" customHeight="1">
      <c r="B45" s="296"/>
      <c r="C45" s="296"/>
    </row>
    <row r="46" spans="2:4" ht="18" customHeight="1">
      <c r="B46" s="296"/>
      <c r="C46" s="296"/>
    </row>
    <row r="47" spans="2:4" ht="18" customHeight="1"/>
  </sheetData>
  <mergeCells count="10">
    <mergeCell ref="B32:C32"/>
    <mergeCell ref="B44:C44"/>
    <mergeCell ref="B45:C45"/>
    <mergeCell ref="B46:C46"/>
    <mergeCell ref="C2:D2"/>
    <mergeCell ref="C3:D3"/>
    <mergeCell ref="C4:D4"/>
    <mergeCell ref="B6:C6"/>
    <mergeCell ref="B22:C22"/>
    <mergeCell ref="B27:C27"/>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2AFA7-3727-5545-850E-6321292EF7EF}">
  <sheetPr codeName="Sheet5">
    <pageSetUpPr fitToPage="1"/>
  </sheetPr>
  <dimension ref="B1:G47"/>
  <sheetViews>
    <sheetView zoomScale="125" zoomScaleNormal="125" workbookViewId="0">
      <selection activeCell="G6" sqref="G6:G7"/>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c r="D2" s="282"/>
      <c r="E2" s="5"/>
    </row>
    <row r="3" spans="2:7" ht="23">
      <c r="B3" s="3" t="s">
        <v>0</v>
      </c>
      <c r="C3" s="303" t="s">
        <v>1352</v>
      </c>
      <c r="D3" s="304"/>
      <c r="E3" s="6"/>
      <c r="G3" s="180" t="str">
        <f>HYPERLINK("#目次!A1","目次に戻る")</f>
        <v>目次に戻る</v>
      </c>
    </row>
    <row r="4" spans="2:7" ht="16.5" customHeight="1" thickBot="1">
      <c r="B4" s="1"/>
      <c r="C4" s="285"/>
      <c r="D4" s="286"/>
      <c r="E4" s="7"/>
    </row>
    <row r="6" spans="2:7" ht="18" customHeight="1">
      <c r="B6" s="287" t="s">
        <v>1</v>
      </c>
      <c r="C6" s="288"/>
      <c r="D6" s="209"/>
      <c r="E6" s="210"/>
      <c r="F6" s="5"/>
    </row>
    <row r="7" spans="2:7" ht="18" customHeight="1">
      <c r="B7" s="34" t="s">
        <v>1084</v>
      </c>
      <c r="C7" s="35" t="s">
        <v>131</v>
      </c>
      <c r="D7" s="12" t="s">
        <v>1332</v>
      </c>
      <c r="E7" s="9"/>
      <c r="G7" s="137"/>
    </row>
    <row r="8" spans="2:7" ht="18" customHeight="1">
      <c r="B8" s="32" t="s">
        <v>1327</v>
      </c>
      <c r="C8" s="33" t="s">
        <v>33</v>
      </c>
      <c r="D8" s="13" t="s">
        <v>1333</v>
      </c>
      <c r="E8" s="10"/>
      <c r="G8" s="137"/>
    </row>
    <row r="9" spans="2:7" ht="18" customHeight="1">
      <c r="B9" s="32" t="s">
        <v>21</v>
      </c>
      <c r="C9" s="33" t="s">
        <v>329</v>
      </c>
      <c r="D9" s="13" t="s">
        <v>1334</v>
      </c>
      <c r="E9" s="10"/>
    </row>
    <row r="10" spans="2:7" ht="18" customHeight="1">
      <c r="B10" s="32" t="s">
        <v>1358</v>
      </c>
      <c r="C10" s="33"/>
      <c r="D10" s="13" t="s">
        <v>1336</v>
      </c>
      <c r="E10" s="10"/>
    </row>
    <row r="11" spans="2:7" ht="18" customHeight="1">
      <c r="B11" s="32" t="s">
        <v>1359</v>
      </c>
      <c r="C11" s="33"/>
      <c r="D11" s="13" t="s">
        <v>1353</v>
      </c>
      <c r="E11" s="10"/>
    </row>
    <row r="12" spans="2:7" ht="18" customHeight="1">
      <c r="B12" s="32" t="s">
        <v>1360</v>
      </c>
      <c r="C12" s="33"/>
      <c r="D12" s="13" t="s">
        <v>1354</v>
      </c>
      <c r="E12" s="9"/>
    </row>
    <row r="13" spans="2:7" ht="18" customHeight="1">
      <c r="B13" s="32" t="s">
        <v>1355</v>
      </c>
      <c r="C13" s="39"/>
      <c r="D13" s="14" t="s">
        <v>1356</v>
      </c>
      <c r="E13" s="9"/>
    </row>
    <row r="14" spans="2:7" ht="18" customHeight="1">
      <c r="B14" s="32" t="s">
        <v>683</v>
      </c>
      <c r="C14" s="37"/>
      <c r="D14" s="14" t="s">
        <v>1357</v>
      </c>
      <c r="E14" s="9"/>
    </row>
    <row r="15" spans="2:7" ht="18" customHeight="1">
      <c r="B15" s="36" t="s">
        <v>1219</v>
      </c>
      <c r="C15" s="37"/>
      <c r="D15" s="14"/>
      <c r="E15" s="9"/>
    </row>
    <row r="16" spans="2:7" ht="18" customHeight="1">
      <c r="B16" s="36" t="s">
        <v>1361</v>
      </c>
      <c r="C16" s="37"/>
      <c r="D16" s="14"/>
      <c r="E16" s="9"/>
    </row>
    <row r="17" spans="2:5" ht="18" customHeight="1">
      <c r="B17" s="36" t="s">
        <v>1362</v>
      </c>
      <c r="C17" s="37"/>
      <c r="D17" s="27"/>
      <c r="E17" s="7"/>
    </row>
    <row r="18" spans="2:5" ht="18" customHeight="1">
      <c r="B18" s="36"/>
      <c r="C18" s="37"/>
      <c r="D18" s="14"/>
      <c r="E18" s="9"/>
    </row>
    <row r="19" spans="2:5" ht="18" customHeight="1">
      <c r="B19" s="36"/>
      <c r="C19" s="37"/>
      <c r="D19" s="211"/>
      <c r="E19" s="9"/>
    </row>
    <row r="20" spans="2:5" ht="18" customHeight="1">
      <c r="B20" s="36"/>
      <c r="C20" s="37"/>
      <c r="D20" s="211"/>
      <c r="E20" s="7"/>
    </row>
    <row r="21" spans="2:5" ht="18" customHeight="1">
      <c r="B21" s="36"/>
      <c r="C21" s="37"/>
      <c r="D21" s="211"/>
      <c r="E21" s="9"/>
    </row>
    <row r="22" spans="2:5" ht="18" customHeight="1">
      <c r="B22" s="287" t="s">
        <v>1</v>
      </c>
      <c r="C22" s="288"/>
      <c r="D22" s="209"/>
    </row>
    <row r="23" spans="2:5" ht="18" customHeight="1">
      <c r="B23" s="42"/>
      <c r="C23" s="43"/>
      <c r="D23" s="14"/>
    </row>
    <row r="24" spans="2:5" ht="18" customHeight="1">
      <c r="B24" s="36"/>
      <c r="C24" s="37"/>
      <c r="D24" s="211"/>
    </row>
    <row r="25" spans="2:5" ht="18" customHeight="1">
      <c r="B25" s="36"/>
      <c r="C25" s="37"/>
      <c r="D25" s="211"/>
    </row>
    <row r="26" spans="2:5" ht="18" customHeight="1">
      <c r="B26" s="44"/>
      <c r="C26" s="45"/>
      <c r="D26" s="211"/>
    </row>
    <row r="27" spans="2:5" ht="18" customHeight="1">
      <c r="B27" s="287" t="s">
        <v>1</v>
      </c>
      <c r="C27" s="288"/>
      <c r="D27" s="209"/>
    </row>
    <row r="28" spans="2:5" ht="18" customHeight="1">
      <c r="B28" s="42"/>
      <c r="C28" s="43"/>
      <c r="D28" s="14"/>
    </row>
    <row r="29" spans="2:5" ht="18" customHeight="1">
      <c r="B29" s="36"/>
      <c r="C29" s="37"/>
      <c r="D29" s="211"/>
    </row>
    <row r="30" spans="2:5" ht="18" customHeight="1">
      <c r="B30" s="36"/>
      <c r="C30" s="37"/>
      <c r="D30" s="211"/>
    </row>
    <row r="31" spans="2:5" ht="18" customHeight="1">
      <c r="B31" s="36"/>
      <c r="C31" s="37"/>
      <c r="D31" s="211"/>
    </row>
    <row r="32" spans="2:5" ht="18" customHeight="1">
      <c r="B32" s="287" t="s">
        <v>1</v>
      </c>
      <c r="C32" s="288"/>
      <c r="D32" s="209"/>
    </row>
    <row r="33" spans="2:4" ht="18" customHeight="1">
      <c r="B33" s="42"/>
      <c r="C33" s="43"/>
      <c r="D33" s="14"/>
    </row>
    <row r="34" spans="2:4" ht="18" customHeight="1">
      <c r="B34" s="36"/>
      <c r="C34" s="37"/>
      <c r="D34" s="211"/>
    </row>
    <row r="35" spans="2:4" ht="18" customHeight="1">
      <c r="B35" s="36"/>
      <c r="C35" s="37"/>
      <c r="D35" s="211"/>
    </row>
    <row r="36" spans="2:4" ht="18" customHeight="1">
      <c r="B36" s="44"/>
      <c r="C36" s="45"/>
      <c r="D36" s="16"/>
    </row>
    <row r="37" spans="2:4" ht="18" customHeight="1">
      <c r="B37" s="144"/>
      <c r="C37" s="144"/>
      <c r="D37" s="154"/>
    </row>
    <row r="38" spans="2:4" ht="18" customHeight="1">
      <c r="B38" s="144"/>
      <c r="C38" s="144"/>
      <c r="D38" s="154"/>
    </row>
    <row r="39" spans="2:4" ht="18" customHeight="1">
      <c r="B39" s="144"/>
      <c r="C39" s="144"/>
      <c r="D39" s="154"/>
    </row>
    <row r="40" spans="2:4" ht="18" customHeight="1">
      <c r="B40" s="144"/>
      <c r="C40" s="144"/>
      <c r="D40" s="154"/>
    </row>
    <row r="41" spans="2:4" ht="18" customHeight="1">
      <c r="B41" s="144"/>
      <c r="C41" s="144"/>
      <c r="D41" s="154"/>
    </row>
    <row r="42" spans="2:4" ht="18" customHeight="1">
      <c r="B42" s="144"/>
      <c r="C42" s="144"/>
      <c r="D42" s="154"/>
    </row>
    <row r="43" spans="2:4" ht="18" customHeight="1">
      <c r="B43" s="144"/>
      <c r="C43" s="144"/>
      <c r="D43" s="154"/>
    </row>
    <row r="44" spans="2:4" ht="18" customHeight="1">
      <c r="B44" s="316"/>
      <c r="C44" s="316"/>
      <c r="D44" s="5"/>
    </row>
    <row r="45" spans="2:4" ht="18" customHeight="1">
      <c r="B45" s="296"/>
      <c r="C45" s="296"/>
    </row>
    <row r="46" spans="2:4" ht="18" customHeight="1">
      <c r="B46" s="296"/>
      <c r="C46" s="296"/>
    </row>
    <row r="47" spans="2:4" ht="18" customHeight="1"/>
  </sheetData>
  <mergeCells count="10">
    <mergeCell ref="B32:C32"/>
    <mergeCell ref="B44:C44"/>
    <mergeCell ref="B45:C45"/>
    <mergeCell ref="B46:C46"/>
    <mergeCell ref="C2:D2"/>
    <mergeCell ref="C3:D3"/>
    <mergeCell ref="C4:D4"/>
    <mergeCell ref="B6:C6"/>
    <mergeCell ref="B22:C22"/>
    <mergeCell ref="B27:C27"/>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64F7F-5270-D840-843F-EDA9B79DA4D9}">
  <sheetPr codeName="Sheet6">
    <pageSetUpPr fitToPage="1"/>
  </sheetPr>
  <dimension ref="B1:G47"/>
  <sheetViews>
    <sheetView zoomScale="125" zoomScaleNormal="125" workbookViewId="0">
      <selection activeCell="G6" sqref="G6"/>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c r="D2" s="282"/>
      <c r="E2" s="5"/>
    </row>
    <row r="3" spans="2:7" ht="23">
      <c r="B3" s="3" t="s">
        <v>0</v>
      </c>
      <c r="C3" s="303" t="s">
        <v>1338</v>
      </c>
      <c r="D3" s="304"/>
      <c r="E3" s="6"/>
      <c r="G3" s="180" t="str">
        <f>HYPERLINK("#目次!A1","目次に戻る")</f>
        <v>目次に戻る</v>
      </c>
    </row>
    <row r="4" spans="2:7" ht="16.5" customHeight="1" thickBot="1">
      <c r="B4" s="1"/>
      <c r="C4" s="285"/>
      <c r="D4" s="286"/>
      <c r="E4" s="7"/>
    </row>
    <row r="6" spans="2:7" ht="18" customHeight="1">
      <c r="B6" s="287" t="s">
        <v>1</v>
      </c>
      <c r="C6" s="288"/>
      <c r="D6" s="209"/>
      <c r="E6" s="210"/>
      <c r="F6" s="5"/>
    </row>
    <row r="7" spans="2:7" ht="18" customHeight="1">
      <c r="B7" s="32" t="s">
        <v>48</v>
      </c>
      <c r="C7" s="33" t="s">
        <v>366</v>
      </c>
      <c r="D7" s="12" t="s">
        <v>1341</v>
      </c>
      <c r="E7" s="9"/>
    </row>
    <row r="8" spans="2:7" ht="18" customHeight="1">
      <c r="B8" s="32" t="s">
        <v>278</v>
      </c>
      <c r="C8" s="33" t="s">
        <v>35</v>
      </c>
      <c r="D8" s="14" t="s">
        <v>1343</v>
      </c>
      <c r="E8" s="10"/>
    </row>
    <row r="9" spans="2:7" ht="18" customHeight="1">
      <c r="B9" s="32" t="s">
        <v>1339</v>
      </c>
      <c r="C9" s="33" t="s">
        <v>329</v>
      </c>
      <c r="D9" s="13" t="s">
        <v>1342</v>
      </c>
      <c r="E9" s="10"/>
    </row>
    <row r="10" spans="2:7" ht="18" customHeight="1">
      <c r="B10" s="32" t="s">
        <v>21</v>
      </c>
      <c r="C10" s="33" t="s">
        <v>285</v>
      </c>
      <c r="D10" s="13"/>
      <c r="E10" s="10"/>
    </row>
    <row r="11" spans="2:7" ht="18" customHeight="1">
      <c r="B11" s="32"/>
      <c r="C11" s="33"/>
      <c r="D11" s="13" t="s">
        <v>1344</v>
      </c>
      <c r="E11" s="10"/>
    </row>
    <row r="12" spans="2:7" ht="18" customHeight="1">
      <c r="B12" s="32"/>
      <c r="C12" s="33"/>
      <c r="D12" s="13" t="s">
        <v>1345</v>
      </c>
      <c r="E12" s="9"/>
    </row>
    <row r="13" spans="2:7" ht="18" customHeight="1">
      <c r="B13" s="32" t="s">
        <v>1340</v>
      </c>
      <c r="C13" s="33" t="s">
        <v>226</v>
      </c>
      <c r="D13" s="14" t="s">
        <v>1346</v>
      </c>
      <c r="E13" s="9"/>
    </row>
    <row r="14" spans="2:7" ht="18" customHeight="1">
      <c r="B14" s="36"/>
      <c r="C14" s="37"/>
      <c r="D14" s="14" t="s">
        <v>1347</v>
      </c>
      <c r="E14" s="9"/>
    </row>
    <row r="15" spans="2:7" ht="18" customHeight="1">
      <c r="B15" s="36" t="s">
        <v>1349</v>
      </c>
      <c r="C15" s="37"/>
      <c r="D15" s="14" t="s">
        <v>1348</v>
      </c>
      <c r="E15" s="9"/>
    </row>
    <row r="16" spans="2:7" ht="18" customHeight="1">
      <c r="B16" s="36" t="s">
        <v>1350</v>
      </c>
      <c r="C16" s="37"/>
      <c r="D16" s="14"/>
      <c r="E16" s="9"/>
    </row>
    <row r="17" spans="2:5" ht="18" customHeight="1">
      <c r="B17" s="40"/>
      <c r="C17" s="41"/>
      <c r="D17" s="27"/>
      <c r="E17" s="7"/>
    </row>
    <row r="18" spans="2:5" ht="18" customHeight="1">
      <c r="B18" s="36"/>
      <c r="C18" s="37"/>
      <c r="D18" s="14"/>
      <c r="E18" s="9"/>
    </row>
    <row r="19" spans="2:5" ht="18" customHeight="1">
      <c r="B19" s="36"/>
      <c r="C19" s="37"/>
      <c r="D19" s="211"/>
      <c r="E19" s="9"/>
    </row>
    <row r="20" spans="2:5" ht="18" customHeight="1">
      <c r="B20" s="36"/>
      <c r="C20" s="37"/>
      <c r="D20" s="211"/>
      <c r="E20" s="7"/>
    </row>
    <row r="21" spans="2:5" ht="18" customHeight="1">
      <c r="B21" s="36"/>
      <c r="C21" s="37"/>
      <c r="D21" s="211"/>
      <c r="E21" s="9"/>
    </row>
    <row r="22" spans="2:5" ht="18" customHeight="1">
      <c r="B22" s="287" t="s">
        <v>1</v>
      </c>
      <c r="C22" s="288"/>
      <c r="D22" s="209"/>
    </row>
    <row r="23" spans="2:5" ht="18" customHeight="1">
      <c r="B23" s="42"/>
      <c r="C23" s="43"/>
      <c r="D23" s="14"/>
    </row>
    <row r="24" spans="2:5" ht="18" customHeight="1">
      <c r="B24" s="36"/>
      <c r="C24" s="37"/>
      <c r="D24" s="211"/>
    </row>
    <row r="25" spans="2:5" ht="18" customHeight="1">
      <c r="B25" s="36"/>
      <c r="C25" s="37"/>
      <c r="D25" s="211"/>
    </row>
    <row r="26" spans="2:5" ht="18" customHeight="1">
      <c r="B26" s="44"/>
      <c r="C26" s="45"/>
      <c r="D26" s="211"/>
    </row>
    <row r="27" spans="2:5" ht="18" customHeight="1">
      <c r="B27" s="287" t="s">
        <v>1</v>
      </c>
      <c r="C27" s="288"/>
      <c r="D27" s="209"/>
    </row>
    <row r="28" spans="2:5" ht="18" customHeight="1">
      <c r="B28" s="42"/>
      <c r="C28" s="43"/>
      <c r="D28" s="14"/>
    </row>
    <row r="29" spans="2:5" ht="18" customHeight="1">
      <c r="B29" s="36"/>
      <c r="C29" s="37"/>
      <c r="D29" s="211"/>
    </row>
    <row r="30" spans="2:5" ht="18" customHeight="1">
      <c r="B30" s="36"/>
      <c r="C30" s="37"/>
      <c r="D30" s="211"/>
    </row>
    <row r="31" spans="2:5" ht="18" customHeight="1">
      <c r="B31" s="36"/>
      <c r="C31" s="37"/>
      <c r="D31" s="211"/>
    </row>
    <row r="32" spans="2:5" ht="18" customHeight="1">
      <c r="B32" s="287" t="s">
        <v>1</v>
      </c>
      <c r="C32" s="288"/>
      <c r="D32" s="209"/>
    </row>
    <row r="33" spans="2:4" ht="18" customHeight="1">
      <c r="B33" s="42"/>
      <c r="C33" s="43"/>
      <c r="D33" s="14"/>
    </row>
    <row r="34" spans="2:4" ht="18" customHeight="1">
      <c r="B34" s="36"/>
      <c r="C34" s="37"/>
      <c r="D34" s="211"/>
    </row>
    <row r="35" spans="2:4" ht="18" customHeight="1">
      <c r="B35" s="36"/>
      <c r="C35" s="37"/>
      <c r="D35" s="211"/>
    </row>
    <row r="36" spans="2:4" ht="18" customHeight="1">
      <c r="B36" s="44"/>
      <c r="C36" s="45"/>
      <c r="D36" s="16"/>
    </row>
    <row r="37" spans="2:4" ht="18" customHeight="1">
      <c r="B37" s="144"/>
      <c r="C37" s="144"/>
      <c r="D37" s="154"/>
    </row>
    <row r="38" spans="2:4" ht="18" customHeight="1">
      <c r="B38" s="144"/>
      <c r="C38" s="144"/>
      <c r="D38" s="154"/>
    </row>
    <row r="39" spans="2:4" ht="18" customHeight="1">
      <c r="B39" s="144"/>
      <c r="C39" s="144"/>
      <c r="D39" s="154"/>
    </row>
    <row r="40" spans="2:4" ht="18" customHeight="1">
      <c r="B40" s="144"/>
      <c r="C40" s="144"/>
      <c r="D40" s="154"/>
    </row>
    <row r="41" spans="2:4" ht="18" customHeight="1">
      <c r="B41" s="144"/>
      <c r="C41" s="144"/>
      <c r="D41" s="154"/>
    </row>
    <row r="42" spans="2:4" ht="18" customHeight="1">
      <c r="B42" s="144"/>
      <c r="C42" s="144"/>
      <c r="D42" s="154"/>
    </row>
    <row r="43" spans="2:4" ht="18" customHeight="1">
      <c r="B43" s="144"/>
      <c r="C43" s="144"/>
      <c r="D43" s="154"/>
    </row>
    <row r="44" spans="2:4" ht="18" customHeight="1">
      <c r="B44" s="316"/>
      <c r="C44" s="316"/>
      <c r="D44" s="5"/>
    </row>
    <row r="45" spans="2:4" ht="18" customHeight="1">
      <c r="B45" s="296"/>
      <c r="C45" s="296"/>
    </row>
    <row r="46" spans="2:4" ht="18" customHeight="1">
      <c r="B46" s="296"/>
      <c r="C46" s="296"/>
    </row>
    <row r="47" spans="2:4" ht="18" customHeight="1"/>
  </sheetData>
  <mergeCells count="10">
    <mergeCell ref="B32:C32"/>
    <mergeCell ref="B44:C44"/>
    <mergeCell ref="B45:C45"/>
    <mergeCell ref="B46:C46"/>
    <mergeCell ref="C2:D2"/>
    <mergeCell ref="C3:D3"/>
    <mergeCell ref="C4:D4"/>
    <mergeCell ref="B6:C6"/>
    <mergeCell ref="B22:C22"/>
    <mergeCell ref="B27:C27"/>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16C23-CCE9-FD49-A3C7-62B13A445B8C}">
  <sheetPr codeName="Sheet7">
    <pageSetUpPr fitToPage="1"/>
  </sheetPr>
  <dimension ref="B1:G47"/>
  <sheetViews>
    <sheetView zoomScale="125" zoomScaleNormal="125" workbookViewId="0">
      <selection activeCell="G6" sqref="G6"/>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c r="D2" s="282"/>
      <c r="E2" s="5"/>
    </row>
    <row r="3" spans="2:7" ht="23">
      <c r="B3" s="3" t="s">
        <v>0</v>
      </c>
      <c r="C3" s="303" t="s">
        <v>1363</v>
      </c>
      <c r="D3" s="304"/>
      <c r="E3" s="6"/>
      <c r="G3" s="180" t="str">
        <f>HYPERLINK("#目次!A1","目次に戻る")</f>
        <v>目次に戻る</v>
      </c>
    </row>
    <row r="4" spans="2:7" ht="16.5" customHeight="1" thickBot="1">
      <c r="B4" s="1"/>
      <c r="C4" s="285"/>
      <c r="D4" s="286"/>
      <c r="E4" s="7"/>
    </row>
    <row r="6" spans="2:7" ht="18" customHeight="1">
      <c r="B6" s="287" t="s">
        <v>1</v>
      </c>
      <c r="C6" s="288"/>
      <c r="D6" s="209"/>
      <c r="E6" s="210"/>
      <c r="F6" s="5"/>
    </row>
    <row r="7" spans="2:7" ht="18" customHeight="1">
      <c r="B7" s="34" t="s">
        <v>182</v>
      </c>
      <c r="C7" s="35" t="s">
        <v>61</v>
      </c>
      <c r="D7" s="12" t="s">
        <v>1367</v>
      </c>
      <c r="E7" s="9"/>
    </row>
    <row r="8" spans="2:7" ht="18" customHeight="1">
      <c r="B8" s="32" t="s">
        <v>1219</v>
      </c>
      <c r="C8" s="33" t="s">
        <v>61</v>
      </c>
      <c r="D8" s="13" t="s">
        <v>1368</v>
      </c>
      <c r="E8" s="10"/>
    </row>
    <row r="9" spans="2:7" ht="18" customHeight="1">
      <c r="B9" s="32" t="s">
        <v>1364</v>
      </c>
      <c r="C9" s="33"/>
      <c r="D9" s="13" t="s">
        <v>1369</v>
      </c>
      <c r="E9" s="10"/>
    </row>
    <row r="10" spans="2:7" ht="18" customHeight="1">
      <c r="B10" s="32" t="s">
        <v>353</v>
      </c>
      <c r="C10" s="33"/>
      <c r="D10" s="13"/>
      <c r="E10" s="10"/>
    </row>
    <row r="11" spans="2:7" ht="18" customHeight="1">
      <c r="B11" s="32" t="s">
        <v>1365</v>
      </c>
      <c r="C11" s="33"/>
      <c r="D11" s="13"/>
      <c r="E11" s="10"/>
    </row>
    <row r="12" spans="2:7" ht="18" customHeight="1">
      <c r="B12" s="32" t="s">
        <v>1366</v>
      </c>
      <c r="C12" s="33"/>
      <c r="D12" s="13"/>
      <c r="E12" s="9"/>
    </row>
    <row r="13" spans="2:7" ht="18" customHeight="1">
      <c r="B13" s="38" t="s">
        <v>354</v>
      </c>
      <c r="C13" s="39"/>
      <c r="D13" s="14"/>
      <c r="E13" s="9"/>
    </row>
    <row r="14" spans="2:7" ht="18" customHeight="1">
      <c r="B14" s="36"/>
      <c r="C14" s="37"/>
      <c r="D14" s="14"/>
      <c r="E14" s="9"/>
    </row>
    <row r="15" spans="2:7" ht="18" customHeight="1">
      <c r="B15" s="36" t="s">
        <v>1370</v>
      </c>
      <c r="C15" s="37"/>
      <c r="D15" s="14"/>
      <c r="E15" s="9"/>
    </row>
    <row r="16" spans="2:7" ht="18" customHeight="1">
      <c r="B16" s="36"/>
      <c r="C16" s="37"/>
      <c r="D16" s="14"/>
      <c r="E16" s="9"/>
    </row>
    <row r="17" spans="2:5" ht="18" customHeight="1">
      <c r="B17" s="40"/>
      <c r="C17" s="41"/>
      <c r="D17" s="27"/>
      <c r="E17" s="7"/>
    </row>
    <row r="18" spans="2:5" ht="18" customHeight="1">
      <c r="B18" s="36"/>
      <c r="C18" s="37"/>
      <c r="D18" s="14"/>
      <c r="E18" s="9"/>
    </row>
    <row r="19" spans="2:5" ht="18" customHeight="1">
      <c r="B19" s="36"/>
      <c r="C19" s="37"/>
      <c r="D19" s="211"/>
      <c r="E19" s="9"/>
    </row>
    <row r="20" spans="2:5" ht="18" customHeight="1">
      <c r="B20" s="36"/>
      <c r="C20" s="37"/>
      <c r="D20" s="211"/>
      <c r="E20" s="7"/>
    </row>
    <row r="21" spans="2:5" ht="18" customHeight="1">
      <c r="B21" s="36"/>
      <c r="C21" s="37"/>
      <c r="D21" s="211"/>
      <c r="E21" s="9"/>
    </row>
    <row r="22" spans="2:5" ht="18" customHeight="1">
      <c r="B22" s="287" t="s">
        <v>1</v>
      </c>
      <c r="C22" s="288"/>
      <c r="D22" s="209"/>
    </row>
    <row r="23" spans="2:5" ht="18" customHeight="1">
      <c r="B23" s="42"/>
      <c r="C23" s="43"/>
      <c r="D23" s="14"/>
    </row>
    <row r="24" spans="2:5" ht="18" customHeight="1">
      <c r="B24" s="36"/>
      <c r="C24" s="37"/>
      <c r="D24" s="211"/>
    </row>
    <row r="25" spans="2:5" ht="18" customHeight="1">
      <c r="B25" s="36"/>
      <c r="C25" s="37"/>
      <c r="D25" s="211"/>
    </row>
    <row r="26" spans="2:5" ht="18" customHeight="1">
      <c r="B26" s="44"/>
      <c r="C26" s="45"/>
      <c r="D26" s="211"/>
    </row>
    <row r="27" spans="2:5" ht="18" customHeight="1">
      <c r="B27" s="287" t="s">
        <v>1</v>
      </c>
      <c r="C27" s="288"/>
      <c r="D27" s="209"/>
    </row>
    <row r="28" spans="2:5" ht="18" customHeight="1">
      <c r="B28" s="42"/>
      <c r="C28" s="43"/>
      <c r="D28" s="14"/>
    </row>
    <row r="29" spans="2:5" ht="18" customHeight="1">
      <c r="B29" s="36"/>
      <c r="C29" s="37"/>
      <c r="D29" s="211"/>
    </row>
    <row r="30" spans="2:5" ht="18" customHeight="1">
      <c r="B30" s="36"/>
      <c r="C30" s="37"/>
      <c r="D30" s="211"/>
    </row>
    <row r="31" spans="2:5" ht="18" customHeight="1">
      <c r="B31" s="36"/>
      <c r="C31" s="37"/>
      <c r="D31" s="211"/>
    </row>
    <row r="32" spans="2:5" ht="18" customHeight="1">
      <c r="B32" s="287" t="s">
        <v>1</v>
      </c>
      <c r="C32" s="288"/>
      <c r="D32" s="209"/>
    </row>
    <row r="33" spans="2:4" ht="18" customHeight="1">
      <c r="B33" s="42"/>
      <c r="C33" s="43"/>
      <c r="D33" s="14"/>
    </row>
    <row r="34" spans="2:4" ht="18" customHeight="1">
      <c r="B34" s="36"/>
      <c r="C34" s="37"/>
      <c r="D34" s="211"/>
    </row>
    <row r="35" spans="2:4" ht="18" customHeight="1">
      <c r="B35" s="36"/>
      <c r="C35" s="37"/>
      <c r="D35" s="211"/>
    </row>
    <row r="36" spans="2:4" ht="18" customHeight="1">
      <c r="B36" s="44"/>
      <c r="C36" s="45"/>
      <c r="D36" s="16"/>
    </row>
    <row r="37" spans="2:4" ht="18" customHeight="1">
      <c r="B37" s="144"/>
      <c r="C37" s="144"/>
      <c r="D37" s="154"/>
    </row>
    <row r="38" spans="2:4" ht="18" customHeight="1">
      <c r="B38" s="144"/>
      <c r="C38" s="144"/>
      <c r="D38" s="154"/>
    </row>
    <row r="39" spans="2:4" ht="18" customHeight="1">
      <c r="B39" s="144"/>
      <c r="C39" s="144"/>
      <c r="D39" s="154"/>
    </row>
    <row r="40" spans="2:4" ht="18" customHeight="1">
      <c r="B40" s="144"/>
      <c r="C40" s="144"/>
      <c r="D40" s="154"/>
    </row>
    <row r="41" spans="2:4" ht="18" customHeight="1">
      <c r="B41" s="144"/>
      <c r="C41" s="144"/>
      <c r="D41" s="154"/>
    </row>
    <row r="42" spans="2:4" ht="18" customHeight="1">
      <c r="B42" s="144"/>
      <c r="C42" s="144"/>
      <c r="D42" s="154"/>
    </row>
    <row r="43" spans="2:4" ht="18" customHeight="1">
      <c r="B43" s="144"/>
      <c r="C43" s="144"/>
      <c r="D43" s="154"/>
    </row>
    <row r="44" spans="2:4" ht="18" customHeight="1">
      <c r="B44" s="316"/>
      <c r="C44" s="316"/>
      <c r="D44" s="5"/>
    </row>
    <row r="45" spans="2:4" ht="18" customHeight="1">
      <c r="B45" s="296"/>
      <c r="C45" s="296"/>
    </row>
    <row r="46" spans="2:4" ht="18" customHeight="1">
      <c r="B46" s="296"/>
      <c r="C46" s="296"/>
    </row>
    <row r="47" spans="2:4" ht="18" customHeight="1"/>
  </sheetData>
  <mergeCells count="10">
    <mergeCell ref="B32:C32"/>
    <mergeCell ref="B44:C44"/>
    <mergeCell ref="B45:C45"/>
    <mergeCell ref="B46:C46"/>
    <mergeCell ref="C2:D2"/>
    <mergeCell ref="C3:D3"/>
    <mergeCell ref="C4:D4"/>
    <mergeCell ref="B6:C6"/>
    <mergeCell ref="B22:C22"/>
    <mergeCell ref="B27:C27"/>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0DEBB-1DD3-AF46-B987-F3F92DD28B7A}">
  <sheetPr codeName="Sheet8">
    <pageSetUpPr fitToPage="1"/>
  </sheetPr>
  <dimension ref="B1:G47"/>
  <sheetViews>
    <sheetView zoomScale="125" zoomScaleNormal="125" workbookViewId="0">
      <selection activeCell="G6" sqref="G6"/>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c r="D2" s="282"/>
      <c r="E2" s="5"/>
    </row>
    <row r="3" spans="2:7" ht="23">
      <c r="B3" s="3" t="s">
        <v>0</v>
      </c>
      <c r="C3" s="303" t="s">
        <v>1371</v>
      </c>
      <c r="D3" s="304"/>
      <c r="E3" s="6"/>
      <c r="G3" s="180" t="str">
        <f>HYPERLINK("#目次!A1","目次に戻る")</f>
        <v>目次に戻る</v>
      </c>
    </row>
    <row r="4" spans="2:7" ht="16.5" customHeight="1" thickBot="1">
      <c r="B4" s="1"/>
      <c r="C4" s="285"/>
      <c r="D4" s="286"/>
      <c r="E4" s="7"/>
    </row>
    <row r="6" spans="2:7" ht="18" customHeight="1">
      <c r="B6" s="287" t="s">
        <v>1</v>
      </c>
      <c r="C6" s="288"/>
      <c r="D6" s="209"/>
      <c r="E6" s="210"/>
      <c r="F6" s="5"/>
    </row>
    <row r="7" spans="2:7" ht="18" customHeight="1">
      <c r="B7" s="34" t="s">
        <v>1375</v>
      </c>
      <c r="C7" s="35" t="s">
        <v>1372</v>
      </c>
      <c r="D7" s="12" t="s">
        <v>1376</v>
      </c>
      <c r="E7" s="9"/>
    </row>
    <row r="8" spans="2:7" ht="18" customHeight="1">
      <c r="B8" s="32" t="s">
        <v>1373</v>
      </c>
      <c r="C8" s="33" t="s">
        <v>1374</v>
      </c>
      <c r="D8" s="13" t="s">
        <v>1377</v>
      </c>
      <c r="E8" s="10"/>
    </row>
    <row r="9" spans="2:7" ht="18" customHeight="1">
      <c r="B9" s="32" t="s">
        <v>278</v>
      </c>
      <c r="C9" s="33" t="s">
        <v>1379</v>
      </c>
      <c r="D9" s="13" t="s">
        <v>1378</v>
      </c>
      <c r="E9" s="10"/>
    </row>
    <row r="10" spans="2:7" ht="18" customHeight="1">
      <c r="B10" s="32" t="s">
        <v>48</v>
      </c>
      <c r="C10" s="33" t="s">
        <v>1380</v>
      </c>
      <c r="D10" s="13" t="s">
        <v>1381</v>
      </c>
      <c r="E10" s="10"/>
    </row>
    <row r="11" spans="2:7" ht="18" customHeight="1">
      <c r="B11" s="32"/>
      <c r="C11" s="33"/>
      <c r="D11" s="13" t="s">
        <v>1382</v>
      </c>
      <c r="E11" s="10"/>
    </row>
    <row r="12" spans="2:7" ht="18" customHeight="1">
      <c r="B12" s="32" t="s">
        <v>21</v>
      </c>
      <c r="C12" s="33" t="s">
        <v>226</v>
      </c>
      <c r="D12" s="13" t="s">
        <v>1383</v>
      </c>
      <c r="E12" s="9"/>
    </row>
    <row r="13" spans="2:7" ht="18" customHeight="1">
      <c r="B13" s="38"/>
      <c r="C13" s="39"/>
      <c r="D13" s="14" t="s">
        <v>1384</v>
      </c>
      <c r="E13" s="9"/>
    </row>
    <row r="14" spans="2:7" ht="18" customHeight="1">
      <c r="B14" s="36"/>
      <c r="C14" s="37"/>
      <c r="D14" s="14" t="s">
        <v>1385</v>
      </c>
      <c r="E14" s="9"/>
    </row>
    <row r="15" spans="2:7" ht="18" customHeight="1">
      <c r="B15" s="36"/>
      <c r="C15" s="37"/>
      <c r="D15" s="14" t="s">
        <v>1386</v>
      </c>
      <c r="E15" s="9"/>
    </row>
    <row r="16" spans="2:7" ht="18" customHeight="1">
      <c r="B16" s="36"/>
      <c r="C16" s="37"/>
      <c r="D16" s="14" t="s">
        <v>1387</v>
      </c>
      <c r="E16" s="9"/>
    </row>
    <row r="17" spans="2:5" ht="18" customHeight="1">
      <c r="B17" s="36"/>
      <c r="C17" s="37"/>
      <c r="D17" s="14" t="s">
        <v>1388</v>
      </c>
      <c r="E17" s="7"/>
    </row>
    <row r="18" spans="2:5" ht="18" customHeight="1">
      <c r="B18" s="36"/>
      <c r="C18" s="37"/>
      <c r="D18" s="14"/>
      <c r="E18" s="9"/>
    </row>
    <row r="19" spans="2:5" ht="18" customHeight="1">
      <c r="B19" s="36"/>
      <c r="C19" s="37"/>
      <c r="D19" s="211"/>
      <c r="E19" s="9"/>
    </row>
    <row r="20" spans="2:5" ht="18" customHeight="1">
      <c r="B20" s="36"/>
      <c r="C20" s="37"/>
      <c r="D20" s="211"/>
      <c r="E20" s="7"/>
    </row>
    <row r="21" spans="2:5" ht="18" customHeight="1">
      <c r="B21" s="36"/>
      <c r="C21" s="37"/>
      <c r="D21" s="211"/>
      <c r="E21" s="9"/>
    </row>
    <row r="22" spans="2:5" ht="18" customHeight="1">
      <c r="B22" s="287" t="s">
        <v>1</v>
      </c>
      <c r="C22" s="288"/>
      <c r="D22" s="209"/>
    </row>
    <row r="23" spans="2:5" ht="18" customHeight="1">
      <c r="B23" s="42"/>
      <c r="C23" s="43"/>
      <c r="D23" s="14"/>
    </row>
    <row r="24" spans="2:5" ht="18" customHeight="1">
      <c r="B24" s="36"/>
      <c r="C24" s="37"/>
      <c r="D24" s="211"/>
    </row>
    <row r="25" spans="2:5" ht="18" customHeight="1">
      <c r="B25" s="36"/>
      <c r="C25" s="37"/>
      <c r="D25" s="211"/>
    </row>
    <row r="26" spans="2:5" ht="18" customHeight="1">
      <c r="B26" s="44"/>
      <c r="C26" s="45"/>
      <c r="D26" s="211"/>
    </row>
    <row r="27" spans="2:5" ht="18" customHeight="1">
      <c r="B27" s="287" t="s">
        <v>1</v>
      </c>
      <c r="C27" s="288"/>
      <c r="D27" s="209"/>
    </row>
    <row r="28" spans="2:5" ht="18" customHeight="1">
      <c r="B28" s="42"/>
      <c r="C28" s="43"/>
      <c r="D28" s="14"/>
    </row>
    <row r="29" spans="2:5" ht="18" customHeight="1">
      <c r="B29" s="36"/>
      <c r="C29" s="37"/>
      <c r="D29" s="211"/>
    </row>
    <row r="30" spans="2:5" ht="18" customHeight="1">
      <c r="B30" s="36"/>
      <c r="C30" s="37"/>
      <c r="D30" s="211"/>
    </row>
    <row r="31" spans="2:5" ht="18" customHeight="1">
      <c r="B31" s="36"/>
      <c r="C31" s="37"/>
      <c r="D31" s="211"/>
    </row>
    <row r="32" spans="2:5" ht="18" customHeight="1">
      <c r="B32" s="287" t="s">
        <v>1</v>
      </c>
      <c r="C32" s="288"/>
      <c r="D32" s="209"/>
    </row>
    <row r="33" spans="2:4" ht="18" customHeight="1">
      <c r="B33" s="42"/>
      <c r="C33" s="43"/>
      <c r="D33" s="14"/>
    </row>
    <row r="34" spans="2:4" ht="18" customHeight="1">
      <c r="B34" s="36"/>
      <c r="C34" s="37"/>
      <c r="D34" s="211"/>
    </row>
    <row r="35" spans="2:4" ht="18" customHeight="1">
      <c r="B35" s="36"/>
      <c r="C35" s="37"/>
      <c r="D35" s="211"/>
    </row>
    <row r="36" spans="2:4" ht="18" customHeight="1">
      <c r="B36" s="44"/>
      <c r="C36" s="45"/>
      <c r="D36" s="16"/>
    </row>
    <row r="37" spans="2:4" ht="18" customHeight="1">
      <c r="B37" s="144"/>
      <c r="C37" s="144"/>
      <c r="D37" s="154"/>
    </row>
    <row r="38" spans="2:4" ht="18" customHeight="1">
      <c r="B38" s="144"/>
      <c r="C38" s="144"/>
      <c r="D38" s="154"/>
    </row>
    <row r="39" spans="2:4" ht="18" customHeight="1">
      <c r="B39" s="144"/>
      <c r="C39" s="144"/>
      <c r="D39" s="154"/>
    </row>
    <row r="40" spans="2:4" ht="18" customHeight="1">
      <c r="B40" s="144"/>
      <c r="C40" s="144"/>
      <c r="D40" s="154"/>
    </row>
    <row r="41" spans="2:4" ht="18" customHeight="1">
      <c r="B41" s="144"/>
      <c r="C41" s="144"/>
      <c r="D41" s="154"/>
    </row>
    <row r="42" spans="2:4" ht="18" customHeight="1">
      <c r="B42" s="144"/>
      <c r="C42" s="144"/>
      <c r="D42" s="154"/>
    </row>
    <row r="43" spans="2:4" ht="18" customHeight="1">
      <c r="B43" s="144"/>
      <c r="C43" s="144"/>
      <c r="D43" s="154"/>
    </row>
    <row r="44" spans="2:4" ht="18" customHeight="1">
      <c r="B44" s="316"/>
      <c r="C44" s="316"/>
      <c r="D44" s="5"/>
    </row>
    <row r="45" spans="2:4" ht="18" customHeight="1">
      <c r="B45" s="296"/>
      <c r="C45" s="296"/>
    </row>
    <row r="46" spans="2:4" ht="18" customHeight="1">
      <c r="B46" s="296"/>
      <c r="C46" s="296"/>
    </row>
    <row r="47" spans="2:4" ht="18" customHeight="1"/>
  </sheetData>
  <mergeCells count="10">
    <mergeCell ref="B32:C32"/>
    <mergeCell ref="B44:C44"/>
    <mergeCell ref="B45:C45"/>
    <mergeCell ref="B46:C46"/>
    <mergeCell ref="C2:D2"/>
    <mergeCell ref="C3:D3"/>
    <mergeCell ref="C4:D4"/>
    <mergeCell ref="B6:C6"/>
    <mergeCell ref="B22:C22"/>
    <mergeCell ref="B27:C27"/>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B6441-302A-A048-B27D-CD2414CB5B52}">
  <sheetPr codeName="Sheet9">
    <pageSetUpPr fitToPage="1"/>
  </sheetPr>
  <dimension ref="B1:G47"/>
  <sheetViews>
    <sheetView zoomScale="125" zoomScaleNormal="125" workbookViewId="0">
      <selection activeCell="G6" sqref="G6"/>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1439</v>
      </c>
      <c r="D2" s="282"/>
      <c r="E2" s="5"/>
    </row>
    <row r="3" spans="2:7" ht="23">
      <c r="B3" s="3" t="s">
        <v>0</v>
      </c>
      <c r="C3" s="303" t="s">
        <v>1431</v>
      </c>
      <c r="D3" s="304"/>
      <c r="E3" s="6"/>
      <c r="G3" s="180" t="str">
        <f>HYPERLINK("#目次!A1","目次に戻る")</f>
        <v>目次に戻る</v>
      </c>
    </row>
    <row r="4" spans="2:7" ht="16.5" customHeight="1" thickBot="1">
      <c r="B4" s="1"/>
      <c r="C4" s="285" t="s">
        <v>1432</v>
      </c>
      <c r="D4" s="286"/>
      <c r="E4" s="7"/>
    </row>
    <row r="6" spans="2:7" ht="18" customHeight="1">
      <c r="B6" s="287" t="s">
        <v>1</v>
      </c>
      <c r="C6" s="288"/>
      <c r="D6" s="214"/>
      <c r="E6" s="215"/>
      <c r="F6" s="5"/>
    </row>
    <row r="7" spans="2:7" ht="18" customHeight="1">
      <c r="B7" s="34" t="s">
        <v>21</v>
      </c>
      <c r="C7" s="35" t="s">
        <v>253</v>
      </c>
      <c r="D7" s="12" t="s">
        <v>1433</v>
      </c>
      <c r="E7" s="9"/>
    </row>
    <row r="8" spans="2:7" ht="18" customHeight="1">
      <c r="B8" s="32" t="s">
        <v>66</v>
      </c>
      <c r="C8" s="33" t="s">
        <v>329</v>
      </c>
      <c r="D8" s="13" t="s">
        <v>1434</v>
      </c>
      <c r="E8" s="10"/>
    </row>
    <row r="9" spans="2:7" ht="18" customHeight="1">
      <c r="B9" s="32" t="s">
        <v>1117</v>
      </c>
      <c r="C9" s="33" t="s">
        <v>14</v>
      </c>
      <c r="D9" s="13" t="s">
        <v>1435</v>
      </c>
      <c r="E9" s="10"/>
    </row>
    <row r="10" spans="2:7" ht="18" customHeight="1">
      <c r="B10" s="32" t="s">
        <v>517</v>
      </c>
      <c r="C10" s="33" t="s">
        <v>329</v>
      </c>
      <c r="D10" s="13" t="s">
        <v>1436</v>
      </c>
      <c r="E10" s="10"/>
    </row>
    <row r="11" spans="2:7" ht="18" customHeight="1">
      <c r="B11" s="32" t="s">
        <v>48</v>
      </c>
      <c r="C11" s="33" t="s">
        <v>9</v>
      </c>
      <c r="D11" s="13" t="s">
        <v>1438</v>
      </c>
      <c r="E11" s="10"/>
    </row>
    <row r="12" spans="2:7" ht="18" customHeight="1">
      <c r="B12" s="32" t="s">
        <v>5</v>
      </c>
      <c r="C12" s="33" t="s">
        <v>342</v>
      </c>
      <c r="D12" s="13" t="s">
        <v>1437</v>
      </c>
      <c r="E12" s="9"/>
    </row>
    <row r="13" spans="2:7" ht="18" customHeight="1">
      <c r="B13" s="38" t="s">
        <v>1340</v>
      </c>
      <c r="C13" s="39"/>
      <c r="D13" s="14"/>
      <c r="E13" s="9"/>
    </row>
    <row r="14" spans="2:7" ht="18" customHeight="1">
      <c r="B14" s="36"/>
      <c r="C14" s="37"/>
      <c r="D14" s="14"/>
      <c r="E14" s="9"/>
    </row>
    <row r="15" spans="2:7" ht="18" customHeight="1">
      <c r="B15" s="36"/>
      <c r="C15" s="37"/>
      <c r="D15" s="14"/>
      <c r="E15" s="9"/>
    </row>
    <row r="16" spans="2:7" ht="18" customHeight="1">
      <c r="B16" s="36"/>
      <c r="C16" s="37"/>
      <c r="D16" s="14"/>
      <c r="E16" s="9"/>
    </row>
    <row r="17" spans="2:5" ht="18" customHeight="1">
      <c r="B17" s="40"/>
      <c r="C17" s="41"/>
      <c r="D17" s="27"/>
      <c r="E17" s="7"/>
    </row>
    <row r="18" spans="2:5" ht="18" customHeight="1">
      <c r="B18" s="36"/>
      <c r="C18" s="37"/>
      <c r="D18" s="14"/>
      <c r="E18" s="9"/>
    </row>
    <row r="19" spans="2:5" ht="18" customHeight="1">
      <c r="B19" s="36"/>
      <c r="C19" s="37"/>
      <c r="D19" s="216"/>
      <c r="E19" s="9"/>
    </row>
    <row r="20" spans="2:5" ht="18" customHeight="1">
      <c r="B20" s="36"/>
      <c r="C20" s="37"/>
      <c r="D20" s="216"/>
      <c r="E20" s="7"/>
    </row>
    <row r="21" spans="2:5" ht="18" customHeight="1">
      <c r="B21" s="36"/>
      <c r="C21" s="37"/>
      <c r="D21" s="216"/>
      <c r="E21" s="9"/>
    </row>
    <row r="22" spans="2:5" ht="18" customHeight="1">
      <c r="B22" s="287" t="s">
        <v>1</v>
      </c>
      <c r="C22" s="288"/>
      <c r="D22" s="214"/>
    </row>
    <row r="23" spans="2:5" ht="18" customHeight="1">
      <c r="B23" s="42"/>
      <c r="C23" s="43"/>
      <c r="D23" s="14"/>
    </row>
    <row r="24" spans="2:5" ht="18" customHeight="1">
      <c r="B24" s="36"/>
      <c r="C24" s="37"/>
      <c r="D24" s="216"/>
    </row>
    <row r="25" spans="2:5" ht="18" customHeight="1">
      <c r="B25" s="36"/>
      <c r="C25" s="37"/>
      <c r="D25" s="216"/>
    </row>
    <row r="26" spans="2:5" ht="18" customHeight="1">
      <c r="B26" s="44"/>
      <c r="C26" s="45"/>
      <c r="D26" s="216"/>
    </row>
    <row r="27" spans="2:5" ht="18" customHeight="1">
      <c r="B27" s="287" t="s">
        <v>1</v>
      </c>
      <c r="C27" s="288"/>
      <c r="D27" s="214"/>
    </row>
    <row r="28" spans="2:5" ht="18" customHeight="1">
      <c r="B28" s="42"/>
      <c r="C28" s="43"/>
      <c r="D28" s="14"/>
    </row>
    <row r="29" spans="2:5" ht="18" customHeight="1">
      <c r="B29" s="36"/>
      <c r="C29" s="37"/>
      <c r="D29" s="216"/>
    </row>
    <row r="30" spans="2:5" ht="18" customHeight="1">
      <c r="B30" s="36"/>
      <c r="C30" s="37"/>
      <c r="D30" s="216"/>
    </row>
    <row r="31" spans="2:5" ht="18" customHeight="1">
      <c r="B31" s="36"/>
      <c r="C31" s="37"/>
      <c r="D31" s="216"/>
    </row>
    <row r="32" spans="2:5" ht="18" customHeight="1">
      <c r="B32" s="287" t="s">
        <v>1</v>
      </c>
      <c r="C32" s="288"/>
      <c r="D32" s="214"/>
    </row>
    <row r="33" spans="2:4" ht="18" customHeight="1">
      <c r="B33" s="42"/>
      <c r="C33" s="43"/>
      <c r="D33" s="14"/>
    </row>
    <row r="34" spans="2:4" ht="18" customHeight="1">
      <c r="B34" s="36"/>
      <c r="C34" s="37"/>
      <c r="D34" s="216"/>
    </row>
    <row r="35" spans="2:4" ht="18" customHeight="1">
      <c r="B35" s="36"/>
      <c r="C35" s="37"/>
      <c r="D35" s="216"/>
    </row>
    <row r="36" spans="2:4" ht="18" customHeight="1">
      <c r="B36" s="44"/>
      <c r="C36" s="45"/>
      <c r="D36" s="16"/>
    </row>
    <row r="37" spans="2:4" ht="18" customHeight="1">
      <c r="B37" s="144"/>
      <c r="C37" s="144"/>
      <c r="D37" s="154"/>
    </row>
    <row r="38" spans="2:4" ht="18" customHeight="1">
      <c r="B38" s="144"/>
      <c r="C38" s="144"/>
      <c r="D38" s="154"/>
    </row>
    <row r="39" spans="2:4" ht="18" customHeight="1">
      <c r="B39" s="144"/>
      <c r="C39" s="144"/>
      <c r="D39" s="154"/>
    </row>
    <row r="40" spans="2:4" ht="18" customHeight="1">
      <c r="B40" s="144"/>
      <c r="C40" s="144"/>
      <c r="D40" s="154"/>
    </row>
    <row r="41" spans="2:4" ht="18" customHeight="1">
      <c r="B41" s="144"/>
      <c r="C41" s="144"/>
      <c r="D41" s="154"/>
    </row>
    <row r="42" spans="2:4" ht="18" customHeight="1">
      <c r="B42" s="144"/>
      <c r="C42" s="144"/>
      <c r="D42" s="154"/>
    </row>
    <row r="43" spans="2:4" ht="18" customHeight="1">
      <c r="B43" s="144"/>
      <c r="C43" s="144"/>
      <c r="D43" s="154"/>
    </row>
    <row r="44" spans="2:4" ht="18" customHeight="1">
      <c r="B44" s="316"/>
      <c r="C44" s="316"/>
      <c r="D44" s="5"/>
    </row>
    <row r="45" spans="2:4" ht="18" customHeight="1">
      <c r="B45" s="296"/>
      <c r="C45" s="296"/>
    </row>
    <row r="46" spans="2:4" ht="18" customHeight="1">
      <c r="B46" s="296"/>
      <c r="C46" s="296"/>
    </row>
    <row r="47" spans="2:4" ht="18" customHeight="1"/>
  </sheetData>
  <mergeCells count="10">
    <mergeCell ref="B32:C32"/>
    <mergeCell ref="B44:C44"/>
    <mergeCell ref="B45:C45"/>
    <mergeCell ref="B46:C46"/>
    <mergeCell ref="C2:D2"/>
    <mergeCell ref="C3:D3"/>
    <mergeCell ref="C4:D4"/>
    <mergeCell ref="B6:C6"/>
    <mergeCell ref="B22:C22"/>
    <mergeCell ref="B27:C27"/>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E5039-3888-CC4F-A97F-03594BFCCC0B}">
  <sheetPr codeName="Sheet10">
    <pageSetUpPr fitToPage="1"/>
  </sheetPr>
  <dimension ref="B1:G47"/>
  <sheetViews>
    <sheetView zoomScale="125" zoomScaleNormal="125" workbookViewId="0">
      <selection activeCell="G6" sqref="G6"/>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1390</v>
      </c>
      <c r="D2" s="282"/>
      <c r="E2" s="5"/>
    </row>
    <row r="3" spans="2:7" ht="23">
      <c r="B3" s="3" t="s">
        <v>0</v>
      </c>
      <c r="C3" s="303" t="s">
        <v>1389</v>
      </c>
      <c r="D3" s="304"/>
      <c r="E3" s="6"/>
      <c r="G3" s="180" t="str">
        <f>HYPERLINK("#目次!A1","目次に戻る")</f>
        <v>目次に戻る</v>
      </c>
    </row>
    <row r="4" spans="2:7" ht="16.5" customHeight="1" thickBot="1">
      <c r="B4" s="1"/>
      <c r="C4" s="285" t="s">
        <v>1407</v>
      </c>
      <c r="D4" s="286"/>
      <c r="E4" s="7"/>
    </row>
    <row r="6" spans="2:7" ht="18" customHeight="1">
      <c r="B6" s="287" t="s">
        <v>1</v>
      </c>
      <c r="C6" s="288"/>
      <c r="D6" s="209" t="s">
        <v>1399</v>
      </c>
      <c r="E6" s="210"/>
      <c r="F6" s="5"/>
    </row>
    <row r="7" spans="2:7" ht="18" customHeight="1">
      <c r="B7" s="34" t="s">
        <v>66</v>
      </c>
      <c r="C7" s="35" t="s">
        <v>132</v>
      </c>
      <c r="D7" s="12" t="s">
        <v>1391</v>
      </c>
      <c r="E7" s="9"/>
    </row>
    <row r="8" spans="2:7" ht="18" customHeight="1">
      <c r="B8" s="32" t="s">
        <v>48</v>
      </c>
      <c r="C8" s="33" t="s">
        <v>17</v>
      </c>
      <c r="D8" s="13" t="s">
        <v>1392</v>
      </c>
      <c r="E8" s="10"/>
    </row>
    <row r="9" spans="2:7" ht="18" customHeight="1">
      <c r="B9" s="32" t="s">
        <v>1071</v>
      </c>
      <c r="C9" s="33" t="s">
        <v>770</v>
      </c>
      <c r="D9" s="13" t="s">
        <v>1393</v>
      </c>
      <c r="E9" s="10"/>
    </row>
    <row r="10" spans="2:7" ht="18" customHeight="1">
      <c r="B10" s="32" t="s">
        <v>21</v>
      </c>
      <c r="C10" s="33" t="s">
        <v>132</v>
      </c>
      <c r="D10" s="13" t="s">
        <v>1394</v>
      </c>
      <c r="E10" s="10"/>
    </row>
    <row r="11" spans="2:7" ht="18" customHeight="1">
      <c r="B11" s="32" t="s">
        <v>5</v>
      </c>
      <c r="C11" s="33" t="s">
        <v>132</v>
      </c>
      <c r="D11" s="13" t="s">
        <v>1395</v>
      </c>
      <c r="E11" s="10"/>
    </row>
    <row r="12" spans="2:7" ht="18" customHeight="1">
      <c r="B12" s="32" t="s">
        <v>1086</v>
      </c>
      <c r="C12" s="33" t="s">
        <v>770</v>
      </c>
      <c r="D12" s="13" t="s">
        <v>1396</v>
      </c>
      <c r="E12" s="9"/>
    </row>
    <row r="13" spans="2:7" ht="18" customHeight="1">
      <c r="B13" s="38" t="s">
        <v>48</v>
      </c>
      <c r="C13" s="39" t="s">
        <v>17</v>
      </c>
      <c r="D13" s="14" t="s">
        <v>1397</v>
      </c>
      <c r="E13" s="9"/>
    </row>
    <row r="14" spans="2:7" ht="18" customHeight="1">
      <c r="B14" s="36" t="s">
        <v>349</v>
      </c>
      <c r="C14" s="37" t="s">
        <v>226</v>
      </c>
      <c r="D14" s="14" t="s">
        <v>1398</v>
      </c>
      <c r="E14" s="9"/>
    </row>
    <row r="15" spans="2:7" ht="18" customHeight="1">
      <c r="B15" s="36"/>
      <c r="C15" s="37"/>
      <c r="D15" s="211" t="s">
        <v>1408</v>
      </c>
      <c r="E15" s="9"/>
    </row>
    <row r="16" spans="2:7" ht="18" customHeight="1">
      <c r="B16" s="36"/>
      <c r="C16" s="37"/>
      <c r="D16" s="211" t="s">
        <v>1409</v>
      </c>
      <c r="E16" s="9"/>
    </row>
    <row r="17" spans="2:5" ht="18" customHeight="1">
      <c r="B17" s="207" t="s">
        <v>1</v>
      </c>
      <c r="C17" s="208"/>
      <c r="D17" s="209" t="s">
        <v>1400</v>
      </c>
      <c r="E17" s="7"/>
    </row>
    <row r="18" spans="2:5" ht="18" customHeight="1">
      <c r="B18" s="36" t="s">
        <v>48</v>
      </c>
      <c r="C18" s="37" t="s">
        <v>1401</v>
      </c>
      <c r="D18" s="14" t="s">
        <v>1402</v>
      </c>
      <c r="E18" s="9"/>
    </row>
    <row r="19" spans="2:5" ht="18" customHeight="1">
      <c r="B19" s="36" t="s">
        <v>278</v>
      </c>
      <c r="C19" s="37" t="s">
        <v>192</v>
      </c>
      <c r="D19" s="14" t="s">
        <v>1403</v>
      </c>
      <c r="E19" s="9"/>
    </row>
    <row r="20" spans="2:5" ht="18" customHeight="1">
      <c r="B20" s="36" t="s">
        <v>21</v>
      </c>
      <c r="C20" s="37" t="s">
        <v>131</v>
      </c>
      <c r="D20" s="14" t="s">
        <v>1404</v>
      </c>
      <c r="E20" s="7"/>
    </row>
    <row r="21" spans="2:5" ht="18" customHeight="1">
      <c r="B21" s="36" t="s">
        <v>182</v>
      </c>
      <c r="C21" s="37" t="s">
        <v>131</v>
      </c>
      <c r="D21" s="211" t="s">
        <v>1405</v>
      </c>
      <c r="E21" s="9"/>
    </row>
    <row r="22" spans="2:5" ht="18" customHeight="1">
      <c r="B22" s="36"/>
      <c r="C22" s="37"/>
      <c r="D22" s="211" t="s">
        <v>1406</v>
      </c>
    </row>
    <row r="23" spans="2:5" ht="18" customHeight="1">
      <c r="B23" s="36" t="s">
        <v>1411</v>
      </c>
      <c r="C23" s="37" t="s">
        <v>453</v>
      </c>
      <c r="D23" s="211" t="s">
        <v>1410</v>
      </c>
    </row>
    <row r="24" spans="2:5" ht="18" customHeight="1">
      <c r="B24" s="36"/>
      <c r="C24" s="37"/>
      <c r="D24" s="211" t="s">
        <v>1412</v>
      </c>
    </row>
    <row r="25" spans="2:5" ht="18" customHeight="1">
      <c r="B25" s="36"/>
      <c r="C25" s="37"/>
      <c r="D25" s="211"/>
    </row>
    <row r="26" spans="2:5" ht="18" customHeight="1">
      <c r="B26" s="44"/>
      <c r="C26" s="45"/>
      <c r="D26" s="211"/>
    </row>
    <row r="27" spans="2:5" ht="18" customHeight="1">
      <c r="B27" s="287" t="s">
        <v>1</v>
      </c>
      <c r="C27" s="288"/>
      <c r="D27" s="209"/>
    </row>
    <row r="28" spans="2:5" ht="18" customHeight="1">
      <c r="B28" s="42"/>
      <c r="C28" s="43"/>
      <c r="D28" s="14"/>
    </row>
    <row r="29" spans="2:5" ht="18" customHeight="1">
      <c r="B29" s="36"/>
      <c r="C29" s="37"/>
      <c r="D29" s="211"/>
    </row>
    <row r="30" spans="2:5" ht="18" customHeight="1">
      <c r="B30" s="36"/>
      <c r="C30" s="37"/>
      <c r="D30" s="211"/>
    </row>
    <row r="31" spans="2:5" ht="18" customHeight="1">
      <c r="B31" s="36"/>
      <c r="C31" s="37"/>
      <c r="D31" s="211"/>
    </row>
    <row r="32" spans="2:5" ht="18" customHeight="1">
      <c r="B32" s="287" t="s">
        <v>1</v>
      </c>
      <c r="C32" s="288"/>
      <c r="D32" s="209"/>
    </row>
    <row r="33" spans="2:4" ht="18" customHeight="1">
      <c r="B33" s="42"/>
      <c r="C33" s="43"/>
      <c r="D33" s="14"/>
    </row>
    <row r="34" spans="2:4" ht="18" customHeight="1">
      <c r="B34" s="36"/>
      <c r="C34" s="37"/>
      <c r="D34" s="211"/>
    </row>
    <row r="35" spans="2:4" ht="18" customHeight="1">
      <c r="B35" s="36"/>
      <c r="C35" s="37"/>
      <c r="D35" s="211"/>
    </row>
    <row r="36" spans="2:4" ht="18" customHeight="1">
      <c r="B36" s="44"/>
      <c r="C36" s="45"/>
      <c r="D36" s="16"/>
    </row>
    <row r="37" spans="2:4" ht="18" customHeight="1">
      <c r="B37" s="144"/>
      <c r="C37" s="144"/>
      <c r="D37" s="154"/>
    </row>
    <row r="38" spans="2:4" ht="18" customHeight="1">
      <c r="B38" s="144"/>
      <c r="C38" s="144"/>
      <c r="D38" s="154"/>
    </row>
    <row r="39" spans="2:4" ht="18" customHeight="1">
      <c r="B39" s="144"/>
      <c r="C39" s="144"/>
      <c r="D39" s="154"/>
    </row>
    <row r="40" spans="2:4" ht="18" customHeight="1">
      <c r="B40" s="144"/>
      <c r="C40" s="144"/>
      <c r="D40" s="154"/>
    </row>
    <row r="41" spans="2:4" ht="18" customHeight="1">
      <c r="B41" s="144"/>
      <c r="C41" s="144"/>
      <c r="D41" s="154"/>
    </row>
    <row r="42" spans="2:4" ht="18" customHeight="1">
      <c r="B42" s="144"/>
      <c r="C42" s="144"/>
      <c r="D42" s="154"/>
    </row>
    <row r="43" spans="2:4" ht="18" customHeight="1">
      <c r="B43" s="144"/>
      <c r="C43" s="144"/>
      <c r="D43" s="154"/>
    </row>
    <row r="44" spans="2:4" ht="18" customHeight="1">
      <c r="B44" s="316"/>
      <c r="C44" s="316"/>
      <c r="D44" s="5"/>
    </row>
    <row r="45" spans="2:4" ht="18" customHeight="1">
      <c r="B45" s="296"/>
      <c r="C45" s="296"/>
    </row>
    <row r="46" spans="2:4" ht="18" customHeight="1">
      <c r="B46" s="296"/>
      <c r="C46" s="296"/>
    </row>
    <row r="47" spans="2:4" ht="18" customHeight="1"/>
  </sheetData>
  <mergeCells count="9">
    <mergeCell ref="B32:C32"/>
    <mergeCell ref="B44:C44"/>
    <mergeCell ref="B45:C45"/>
    <mergeCell ref="B46:C46"/>
    <mergeCell ref="C2:D2"/>
    <mergeCell ref="C3:D3"/>
    <mergeCell ref="C4:D4"/>
    <mergeCell ref="B6:C6"/>
    <mergeCell ref="B27:C27"/>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8AD5F-CF5F-8144-8813-13AB8E68DA19}">
  <sheetPr codeName="Sheet18">
    <pageSetUpPr fitToPage="1"/>
  </sheetPr>
  <dimension ref="B1:G47"/>
  <sheetViews>
    <sheetView zoomScale="125" zoomScaleNormal="125" workbookViewId="0">
      <selection activeCell="G6" sqref="G6"/>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841</v>
      </c>
      <c r="D2" s="282"/>
      <c r="E2" s="5"/>
    </row>
    <row r="3" spans="2:7" ht="23">
      <c r="B3" s="3" t="s">
        <v>0</v>
      </c>
      <c r="C3" s="303" t="s">
        <v>1316</v>
      </c>
      <c r="D3" s="304"/>
      <c r="E3" s="6"/>
      <c r="G3" s="180" t="str">
        <f>HYPERLINK("#目次!A1","目次に戻る")</f>
        <v>目次に戻る</v>
      </c>
    </row>
    <row r="4" spans="2:7" ht="16.5" customHeight="1" thickBot="1">
      <c r="B4" s="1"/>
      <c r="C4" s="285" t="s">
        <v>1317</v>
      </c>
      <c r="D4" s="286"/>
      <c r="E4" s="7"/>
    </row>
    <row r="6" spans="2:7" ht="18" customHeight="1">
      <c r="B6" s="287" t="s">
        <v>1</v>
      </c>
      <c r="C6" s="288"/>
      <c r="D6" s="201"/>
      <c r="E6" s="203"/>
      <c r="F6" s="5"/>
    </row>
    <row r="7" spans="2:7" ht="18" customHeight="1">
      <c r="B7" s="34" t="s">
        <v>66</v>
      </c>
      <c r="C7" s="35" t="s">
        <v>50</v>
      </c>
      <c r="D7" s="12" t="s">
        <v>1305</v>
      </c>
      <c r="E7" s="9"/>
    </row>
    <row r="8" spans="2:7" ht="18" customHeight="1">
      <c r="B8" s="32" t="s">
        <v>7</v>
      </c>
      <c r="C8" s="33" t="s">
        <v>17</v>
      </c>
      <c r="D8" s="13" t="s">
        <v>1306</v>
      </c>
      <c r="E8" s="10"/>
    </row>
    <row r="9" spans="2:7" ht="18" customHeight="1">
      <c r="B9" s="32" t="s">
        <v>1085</v>
      </c>
      <c r="C9" s="33" t="s">
        <v>16</v>
      </c>
      <c r="D9" s="13" t="s">
        <v>1307</v>
      </c>
      <c r="E9" s="10"/>
    </row>
    <row r="10" spans="2:7" ht="18" customHeight="1">
      <c r="B10" s="32" t="s">
        <v>4</v>
      </c>
      <c r="C10" s="33" t="s">
        <v>35</v>
      </c>
      <c r="D10" s="13" t="s">
        <v>1308</v>
      </c>
      <c r="E10" s="10"/>
    </row>
    <row r="11" spans="2:7" ht="18" customHeight="1">
      <c r="B11" s="32" t="s">
        <v>48</v>
      </c>
      <c r="C11" s="33" t="s">
        <v>1303</v>
      </c>
      <c r="D11" s="13" t="s">
        <v>1309</v>
      </c>
      <c r="E11" s="10"/>
    </row>
    <row r="12" spans="2:7" ht="18" customHeight="1">
      <c r="B12" s="32" t="s">
        <v>123</v>
      </c>
      <c r="C12" s="33" t="s">
        <v>264</v>
      </c>
      <c r="D12" s="13" t="s">
        <v>1310</v>
      </c>
      <c r="E12" s="9"/>
    </row>
    <row r="13" spans="2:7" ht="18" customHeight="1">
      <c r="B13" s="38" t="s">
        <v>5</v>
      </c>
      <c r="C13" s="39" t="s">
        <v>824</v>
      </c>
      <c r="D13" s="14" t="s">
        <v>1311</v>
      </c>
      <c r="E13" s="9"/>
    </row>
    <row r="14" spans="2:7" ht="18" customHeight="1">
      <c r="B14" s="36" t="s">
        <v>1300</v>
      </c>
      <c r="C14" s="37" t="s">
        <v>236</v>
      </c>
      <c r="D14" s="14" t="s">
        <v>1312</v>
      </c>
      <c r="E14" s="9"/>
    </row>
    <row r="15" spans="2:7" ht="18" customHeight="1">
      <c r="B15" s="36" t="s">
        <v>326</v>
      </c>
      <c r="C15" s="37" t="s">
        <v>227</v>
      </c>
      <c r="D15" s="14" t="s">
        <v>1313</v>
      </c>
      <c r="E15" s="9"/>
    </row>
    <row r="16" spans="2:7" ht="18" customHeight="1">
      <c r="B16" s="36" t="s">
        <v>1301</v>
      </c>
      <c r="C16" s="37" t="s">
        <v>1304</v>
      </c>
      <c r="D16" s="14" t="s">
        <v>1314</v>
      </c>
      <c r="E16" s="9"/>
    </row>
    <row r="17" spans="2:5" ht="18" customHeight="1">
      <c r="B17" s="36" t="s">
        <v>1302</v>
      </c>
      <c r="C17" s="37" t="s">
        <v>236</v>
      </c>
      <c r="D17" s="14" t="s">
        <v>1315</v>
      </c>
      <c r="E17" s="7"/>
    </row>
    <row r="18" spans="2:5" ht="18" customHeight="1">
      <c r="B18" s="36"/>
      <c r="C18" s="37"/>
      <c r="D18" s="14"/>
      <c r="E18" s="9"/>
    </row>
    <row r="19" spans="2:5" ht="18" customHeight="1">
      <c r="B19" s="36"/>
      <c r="C19" s="37"/>
      <c r="D19" s="202"/>
      <c r="E19" s="9"/>
    </row>
    <row r="20" spans="2:5" ht="18" customHeight="1">
      <c r="B20" s="36"/>
      <c r="C20" s="37"/>
      <c r="D20" s="202"/>
      <c r="E20" s="7"/>
    </row>
    <row r="21" spans="2:5" ht="18" customHeight="1">
      <c r="B21" s="36"/>
      <c r="C21" s="37"/>
      <c r="D21" s="202"/>
      <c r="E21" s="9"/>
    </row>
    <row r="22" spans="2:5" ht="18" customHeight="1">
      <c r="B22" s="287" t="s">
        <v>1</v>
      </c>
      <c r="C22" s="288"/>
      <c r="D22" s="201"/>
    </row>
    <row r="23" spans="2:5" ht="18" customHeight="1">
      <c r="B23" s="42"/>
      <c r="C23" s="43"/>
      <c r="D23" s="14"/>
    </row>
    <row r="24" spans="2:5" ht="18" customHeight="1">
      <c r="B24" s="36"/>
      <c r="C24" s="37"/>
      <c r="D24" s="202"/>
    </row>
    <row r="25" spans="2:5" ht="18" customHeight="1">
      <c r="B25" s="36"/>
      <c r="C25" s="37"/>
      <c r="D25" s="202"/>
    </row>
    <row r="26" spans="2:5" ht="18" customHeight="1">
      <c r="B26" s="44"/>
      <c r="C26" s="45"/>
      <c r="D26" s="202"/>
    </row>
    <row r="27" spans="2:5" ht="18" customHeight="1">
      <c r="B27" s="287" t="s">
        <v>1</v>
      </c>
      <c r="C27" s="288"/>
      <c r="D27" s="201"/>
    </row>
    <row r="28" spans="2:5" ht="18" customHeight="1">
      <c r="B28" s="42"/>
      <c r="C28" s="43"/>
      <c r="D28" s="14"/>
    </row>
    <row r="29" spans="2:5" ht="18" customHeight="1">
      <c r="B29" s="36"/>
      <c r="C29" s="37"/>
      <c r="D29" s="202"/>
    </row>
    <row r="30" spans="2:5" ht="18" customHeight="1">
      <c r="B30" s="36"/>
      <c r="C30" s="37"/>
      <c r="D30" s="202"/>
    </row>
    <row r="31" spans="2:5" ht="18" customHeight="1">
      <c r="B31" s="36"/>
      <c r="C31" s="37"/>
      <c r="D31" s="202"/>
    </row>
    <row r="32" spans="2:5" ht="18" customHeight="1">
      <c r="B32" s="287" t="s">
        <v>1</v>
      </c>
      <c r="C32" s="288"/>
      <c r="D32" s="201"/>
    </row>
    <row r="33" spans="2:4" ht="18" customHeight="1">
      <c r="B33" s="42"/>
      <c r="C33" s="43"/>
      <c r="D33" s="14"/>
    </row>
    <row r="34" spans="2:4" ht="18" customHeight="1">
      <c r="B34" s="36"/>
      <c r="C34" s="37"/>
      <c r="D34" s="202"/>
    </row>
    <row r="35" spans="2:4" ht="18" customHeight="1">
      <c r="B35" s="36"/>
      <c r="C35" s="37"/>
      <c r="D35" s="202"/>
    </row>
    <row r="36" spans="2:4" ht="18" customHeight="1">
      <c r="B36" s="44"/>
      <c r="C36" s="45"/>
      <c r="D36" s="16"/>
    </row>
    <row r="37" spans="2:4" ht="18" customHeight="1">
      <c r="B37" s="144"/>
      <c r="C37" s="144"/>
      <c r="D37" s="154"/>
    </row>
    <row r="38" spans="2:4" ht="18" customHeight="1">
      <c r="B38" s="144"/>
      <c r="C38" s="144"/>
      <c r="D38" s="154"/>
    </row>
    <row r="39" spans="2:4" ht="18" customHeight="1">
      <c r="B39" s="144"/>
      <c r="C39" s="144"/>
      <c r="D39" s="154"/>
    </row>
    <row r="40" spans="2:4" ht="18" customHeight="1">
      <c r="B40" s="144"/>
      <c r="C40" s="144"/>
      <c r="D40" s="154"/>
    </row>
    <row r="41" spans="2:4" ht="18" customHeight="1">
      <c r="B41" s="144"/>
      <c r="C41" s="144"/>
      <c r="D41" s="154"/>
    </row>
    <row r="42" spans="2:4" ht="18" customHeight="1">
      <c r="B42" s="144"/>
      <c r="C42" s="144"/>
      <c r="D42" s="154"/>
    </row>
    <row r="43" spans="2:4" ht="18" customHeight="1">
      <c r="B43" s="144"/>
      <c r="C43" s="144"/>
      <c r="D43" s="154"/>
    </row>
    <row r="44" spans="2:4" ht="18" customHeight="1">
      <c r="B44" s="316"/>
      <c r="C44" s="316"/>
      <c r="D44" s="5"/>
    </row>
    <row r="45" spans="2:4" ht="18" customHeight="1">
      <c r="B45" s="296"/>
      <c r="C45" s="296"/>
    </row>
    <row r="46" spans="2:4" ht="18" customHeight="1">
      <c r="B46" s="296"/>
      <c r="C46" s="296"/>
    </row>
    <row r="47" spans="2:4" ht="18" customHeight="1"/>
  </sheetData>
  <mergeCells count="10">
    <mergeCell ref="B32:C32"/>
    <mergeCell ref="B44:C44"/>
    <mergeCell ref="B45:C45"/>
    <mergeCell ref="B46:C46"/>
    <mergeCell ref="C2:D2"/>
    <mergeCell ref="C3:D3"/>
    <mergeCell ref="C4:D4"/>
    <mergeCell ref="B6:C6"/>
    <mergeCell ref="B22:C22"/>
    <mergeCell ref="B27:C27"/>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89B54-38BE-0D41-9AF6-EDC71C8A8005}">
  <sheetPr codeName="Sheet29">
    <pageSetUpPr fitToPage="1"/>
  </sheetPr>
  <dimension ref="B1:G47"/>
  <sheetViews>
    <sheetView zoomScale="125" zoomScaleNormal="125" workbookViewId="0">
      <selection activeCell="G3" sqref="G3"/>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1415</v>
      </c>
      <c r="D2" s="282"/>
      <c r="E2" s="5"/>
    </row>
    <row r="3" spans="2:7" ht="23">
      <c r="B3" s="3" t="s">
        <v>0</v>
      </c>
      <c r="C3" s="303" t="s">
        <v>744</v>
      </c>
      <c r="D3" s="304"/>
      <c r="E3" s="6"/>
      <c r="G3" s="180" t="str">
        <f>HYPERLINK("#目次!A1","目次に戻る")</f>
        <v>目次に戻る</v>
      </c>
    </row>
    <row r="4" spans="2:7" ht="16.5" customHeight="1" thickBot="1">
      <c r="B4" s="1"/>
      <c r="C4" s="285" t="s">
        <v>773</v>
      </c>
      <c r="D4" s="286"/>
      <c r="E4" s="7"/>
    </row>
    <row r="6" spans="2:7" ht="18" customHeight="1">
      <c r="B6" s="287" t="s">
        <v>1</v>
      </c>
      <c r="C6" s="288"/>
      <c r="D6" s="209" t="s">
        <v>1413</v>
      </c>
      <c r="E6" s="210"/>
      <c r="F6" s="5"/>
    </row>
    <row r="7" spans="2:7" ht="18" customHeight="1">
      <c r="B7" s="34" t="s">
        <v>426</v>
      </c>
      <c r="C7" s="35" t="s">
        <v>15</v>
      </c>
      <c r="D7" s="12" t="s">
        <v>1418</v>
      </c>
      <c r="E7" s="9"/>
    </row>
    <row r="8" spans="2:7" ht="18" customHeight="1">
      <c r="B8" s="32" t="s">
        <v>48</v>
      </c>
      <c r="C8" s="33" t="s">
        <v>17</v>
      </c>
      <c r="D8" s="13" t="s">
        <v>1417</v>
      </c>
      <c r="E8" s="10"/>
    </row>
    <row r="9" spans="2:7" ht="18" customHeight="1">
      <c r="B9" s="32" t="s">
        <v>7</v>
      </c>
      <c r="C9" s="33" t="s">
        <v>132</v>
      </c>
      <c r="D9" s="13" t="s">
        <v>1419</v>
      </c>
      <c r="E9" s="10"/>
    </row>
    <row r="10" spans="2:7" ht="18" customHeight="1">
      <c r="B10" s="32" t="s">
        <v>123</v>
      </c>
      <c r="C10" s="33" t="s">
        <v>15</v>
      </c>
      <c r="D10" s="13" t="s">
        <v>1420</v>
      </c>
      <c r="E10" s="10"/>
    </row>
    <row r="11" spans="2:7" ht="18" customHeight="1">
      <c r="B11" s="32" t="s">
        <v>65</v>
      </c>
      <c r="C11" s="33" t="s">
        <v>11</v>
      </c>
      <c r="D11" s="13" t="s">
        <v>1421</v>
      </c>
      <c r="E11" s="10"/>
    </row>
    <row r="12" spans="2:7" ht="18" customHeight="1">
      <c r="B12" s="32"/>
      <c r="C12" s="33"/>
      <c r="D12" s="13" t="s">
        <v>1422</v>
      </c>
      <c r="E12" s="9"/>
    </row>
    <row r="13" spans="2:7" ht="18" customHeight="1">
      <c r="B13" s="32"/>
      <c r="C13" s="33"/>
      <c r="D13" s="13" t="s">
        <v>1423</v>
      </c>
      <c r="E13" s="9"/>
    </row>
    <row r="14" spans="2:7" ht="18" customHeight="1">
      <c r="B14" s="32"/>
      <c r="C14" s="33"/>
      <c r="D14" s="13" t="s">
        <v>1424</v>
      </c>
      <c r="E14" s="9"/>
    </row>
    <row r="15" spans="2:7" ht="18" customHeight="1">
      <c r="B15" s="32"/>
      <c r="C15" s="33"/>
      <c r="D15" s="13" t="s">
        <v>1425</v>
      </c>
      <c r="E15" s="9"/>
    </row>
    <row r="16" spans="2:7" ht="18" customHeight="1">
      <c r="B16" s="212" t="s">
        <v>1</v>
      </c>
      <c r="C16" s="213"/>
      <c r="D16" s="96" t="s">
        <v>1414</v>
      </c>
      <c r="E16" s="9"/>
    </row>
    <row r="17" spans="2:5" ht="18" customHeight="1">
      <c r="B17" s="34" t="s">
        <v>426</v>
      </c>
      <c r="C17" s="35" t="s">
        <v>15</v>
      </c>
      <c r="D17" s="12" t="s">
        <v>1416</v>
      </c>
      <c r="E17" s="7"/>
    </row>
    <row r="18" spans="2:5" ht="18" customHeight="1">
      <c r="B18" s="32" t="s">
        <v>48</v>
      </c>
      <c r="C18" s="33" t="s">
        <v>17</v>
      </c>
      <c r="D18" s="13" t="s">
        <v>1417</v>
      </c>
      <c r="E18" s="9"/>
    </row>
    <row r="19" spans="2:5" ht="18" customHeight="1">
      <c r="B19" s="32" t="s">
        <v>7</v>
      </c>
      <c r="C19" s="33" t="s">
        <v>132</v>
      </c>
      <c r="D19" s="13" t="s">
        <v>1430</v>
      </c>
      <c r="E19" s="9"/>
    </row>
    <row r="20" spans="2:5" ht="18" customHeight="1">
      <c r="B20" s="32" t="s">
        <v>123</v>
      </c>
      <c r="C20" s="33" t="s">
        <v>15</v>
      </c>
      <c r="D20" s="13" t="s">
        <v>1420</v>
      </c>
      <c r="E20" s="7"/>
    </row>
    <row r="21" spans="2:5" ht="18" customHeight="1">
      <c r="B21" s="32" t="s">
        <v>881</v>
      </c>
      <c r="C21" s="33" t="s">
        <v>226</v>
      </c>
      <c r="D21" s="13" t="s">
        <v>1421</v>
      </c>
      <c r="E21" s="9"/>
    </row>
    <row r="22" spans="2:5" ht="18" customHeight="1">
      <c r="B22" s="32"/>
      <c r="C22" s="33"/>
      <c r="D22" s="13" t="s">
        <v>1422</v>
      </c>
    </row>
    <row r="23" spans="2:5" ht="18" customHeight="1">
      <c r="B23" s="38"/>
      <c r="C23" s="39"/>
      <c r="D23" s="13" t="s">
        <v>1423</v>
      </c>
    </row>
    <row r="24" spans="2:5" ht="18" customHeight="1">
      <c r="B24" s="36"/>
      <c r="C24" s="37"/>
      <c r="D24" s="13" t="s">
        <v>1424</v>
      </c>
    </row>
    <row r="25" spans="2:5" ht="18" customHeight="1">
      <c r="B25" s="36"/>
      <c r="C25" s="37"/>
      <c r="D25" s="13" t="s">
        <v>1425</v>
      </c>
    </row>
    <row r="26" spans="2:5" ht="18" customHeight="1">
      <c r="B26" s="212" t="s">
        <v>1</v>
      </c>
      <c r="C26" s="213"/>
      <c r="D26" s="96" t="s">
        <v>771</v>
      </c>
    </row>
    <row r="27" spans="2:5" ht="18" customHeight="1">
      <c r="B27" s="36" t="s">
        <v>1117</v>
      </c>
      <c r="C27" s="37" t="s">
        <v>17</v>
      </c>
      <c r="D27" s="14" t="s">
        <v>1427</v>
      </c>
    </row>
    <row r="28" spans="2:5" ht="18" customHeight="1">
      <c r="B28" s="36" t="s">
        <v>1426</v>
      </c>
      <c r="C28" s="37" t="s">
        <v>193</v>
      </c>
      <c r="D28" s="216" t="s">
        <v>1429</v>
      </c>
    </row>
    <row r="29" spans="2:5" ht="18" customHeight="1">
      <c r="B29" s="36" t="s">
        <v>182</v>
      </c>
      <c r="C29" s="37" t="s">
        <v>372</v>
      </c>
      <c r="D29" s="216" t="s">
        <v>868</v>
      </c>
    </row>
    <row r="30" spans="2:5" ht="18" customHeight="1">
      <c r="B30" s="36" t="s">
        <v>628</v>
      </c>
      <c r="C30" s="37" t="s">
        <v>35</v>
      </c>
      <c r="D30" s="216" t="s">
        <v>870</v>
      </c>
    </row>
    <row r="31" spans="2:5" ht="18" customHeight="1">
      <c r="B31" s="212" t="s">
        <v>1</v>
      </c>
      <c r="C31" s="213"/>
      <c r="D31" s="96" t="s">
        <v>866</v>
      </c>
    </row>
    <row r="32" spans="2:5" ht="18" customHeight="1">
      <c r="B32" s="42" t="s">
        <v>186</v>
      </c>
      <c r="C32" s="43" t="s">
        <v>14</v>
      </c>
      <c r="D32" s="14" t="s">
        <v>1428</v>
      </c>
    </row>
    <row r="33" spans="2:4" ht="18" customHeight="1">
      <c r="B33" s="36" t="s">
        <v>1026</v>
      </c>
      <c r="C33" s="37" t="s">
        <v>14</v>
      </c>
      <c r="D33" s="216" t="s">
        <v>867</v>
      </c>
    </row>
    <row r="34" spans="2:4" ht="18" customHeight="1">
      <c r="B34" s="36" t="s">
        <v>1426</v>
      </c>
      <c r="C34" s="37" t="s">
        <v>193</v>
      </c>
      <c r="D34" s="216" t="s">
        <v>868</v>
      </c>
    </row>
    <row r="35" spans="2:4" ht="18" customHeight="1">
      <c r="B35" s="36" t="s">
        <v>21</v>
      </c>
      <c r="C35" s="37" t="s">
        <v>132</v>
      </c>
      <c r="D35" s="216" t="s">
        <v>869</v>
      </c>
    </row>
    <row r="36" spans="2:4" ht="18" customHeight="1">
      <c r="B36" s="36" t="s">
        <v>188</v>
      </c>
      <c r="C36" s="37" t="s">
        <v>185</v>
      </c>
      <c r="D36" s="216" t="s">
        <v>870</v>
      </c>
    </row>
    <row r="37" spans="2:4" ht="18" customHeight="1">
      <c r="B37" s="36" t="s">
        <v>66</v>
      </c>
      <c r="C37" s="37" t="s">
        <v>35</v>
      </c>
      <c r="D37" s="216"/>
    </row>
    <row r="38" spans="2:4" ht="18" customHeight="1">
      <c r="B38" s="44"/>
      <c r="C38" s="45"/>
      <c r="D38" s="16"/>
    </row>
    <row r="39" spans="2:4" ht="18" customHeight="1">
      <c r="B39" s="144"/>
      <c r="C39" s="144"/>
      <c r="D39" s="154"/>
    </row>
    <row r="40" spans="2:4" ht="18" customHeight="1">
      <c r="B40" s="144"/>
      <c r="C40" s="144"/>
      <c r="D40" s="154"/>
    </row>
    <row r="41" spans="2:4" ht="18" customHeight="1">
      <c r="B41" s="144"/>
      <c r="C41" s="144"/>
      <c r="D41" s="154"/>
    </row>
    <row r="42" spans="2:4" ht="18" customHeight="1">
      <c r="B42" s="144"/>
      <c r="C42" s="144"/>
      <c r="D42" s="154"/>
    </row>
    <row r="43" spans="2:4" ht="18" customHeight="1">
      <c r="B43" s="144"/>
      <c r="C43" s="144"/>
      <c r="D43" s="154"/>
    </row>
    <row r="44" spans="2:4" ht="18" customHeight="1">
      <c r="B44" s="316"/>
      <c r="C44" s="316"/>
      <c r="D44" s="5"/>
    </row>
    <row r="45" spans="2:4" ht="18" customHeight="1">
      <c r="B45" s="296"/>
      <c r="C45" s="296"/>
    </row>
    <row r="46" spans="2:4" ht="18" customHeight="1">
      <c r="B46" s="296"/>
      <c r="C46" s="296"/>
    </row>
    <row r="47" spans="2:4" ht="18" customHeight="1"/>
  </sheetData>
  <mergeCells count="7">
    <mergeCell ref="B44:C44"/>
    <mergeCell ref="B45:C45"/>
    <mergeCell ref="B46:C46"/>
    <mergeCell ref="C2:D2"/>
    <mergeCell ref="C3:D3"/>
    <mergeCell ref="C4:D4"/>
    <mergeCell ref="B6:C6"/>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1076A-B1A3-D845-B200-84E81C56E8A8}">
  <sheetPr codeName="Sheet13">
    <pageSetUpPr fitToPage="1"/>
  </sheetPr>
  <dimension ref="B1:G47"/>
  <sheetViews>
    <sheetView zoomScale="125" zoomScaleNormal="125" workbookViewId="0">
      <selection activeCell="G3" sqref="G3"/>
    </sheetView>
  </sheetViews>
  <sheetFormatPr baseColWidth="10" defaultColWidth="8.83203125" defaultRowHeight="14"/>
  <cols>
    <col min="2" max="2" width="12.83203125" customWidth="1"/>
    <col min="3" max="3" width="6.33203125" customWidth="1"/>
    <col min="4" max="4" width="55.33203125" customWidth="1"/>
    <col min="5" max="5" width="10" customWidth="1"/>
  </cols>
  <sheetData>
    <row r="1" spans="2:7" ht="15" thickBot="1"/>
    <row r="2" spans="2:7">
      <c r="B2" s="2"/>
      <c r="C2" s="281" t="s">
        <v>97</v>
      </c>
      <c r="D2" s="282"/>
      <c r="E2" s="5"/>
    </row>
    <row r="3" spans="2:7" ht="23">
      <c r="B3" s="3" t="s">
        <v>0</v>
      </c>
      <c r="C3" s="303" t="s">
        <v>68</v>
      </c>
      <c r="D3" s="304"/>
      <c r="E3" s="6"/>
      <c r="G3" s="180" t="str">
        <f>HYPERLINK("#目次!A1","目次に戻る")</f>
        <v>目次に戻る</v>
      </c>
    </row>
    <row r="4" spans="2:7" ht="16.5" customHeight="1" thickBot="1">
      <c r="B4" s="1"/>
      <c r="C4" s="285" t="s">
        <v>117</v>
      </c>
      <c r="D4" s="286"/>
      <c r="E4" s="7"/>
    </row>
    <row r="6" spans="2:7" ht="18" customHeight="1">
      <c r="B6" s="287" t="s">
        <v>1</v>
      </c>
      <c r="C6" s="288"/>
      <c r="D6" s="24" t="s">
        <v>69</v>
      </c>
      <c r="E6" s="26"/>
      <c r="F6" s="5"/>
    </row>
    <row r="7" spans="2:7" ht="18" customHeight="1">
      <c r="B7" s="289" t="s">
        <v>71</v>
      </c>
      <c r="C7" s="290"/>
      <c r="D7" s="12" t="s">
        <v>75</v>
      </c>
      <c r="E7" s="9"/>
    </row>
    <row r="8" spans="2:7" ht="18" customHeight="1">
      <c r="B8" s="279" t="s">
        <v>72</v>
      </c>
      <c r="C8" s="280"/>
      <c r="D8" s="13" t="s">
        <v>76</v>
      </c>
      <c r="E8" s="10"/>
    </row>
    <row r="9" spans="2:7" ht="18" customHeight="1">
      <c r="B9" s="279" t="s">
        <v>22</v>
      </c>
      <c r="C9" s="280"/>
      <c r="D9" s="13" t="s">
        <v>77</v>
      </c>
      <c r="E9" s="10"/>
    </row>
    <row r="10" spans="2:7" ht="18" customHeight="1">
      <c r="B10" s="279" t="s">
        <v>48</v>
      </c>
      <c r="C10" s="280"/>
      <c r="D10" s="13" t="s">
        <v>78</v>
      </c>
      <c r="E10" s="10"/>
    </row>
    <row r="11" spans="2:7" ht="18" customHeight="1">
      <c r="B11" s="279" t="s">
        <v>70</v>
      </c>
      <c r="C11" s="280"/>
      <c r="D11" s="13" t="s">
        <v>79</v>
      </c>
      <c r="E11" s="10"/>
    </row>
    <row r="12" spans="2:7" ht="18" customHeight="1">
      <c r="B12" s="279" t="s">
        <v>66</v>
      </c>
      <c r="C12" s="280"/>
      <c r="D12" s="13" t="s">
        <v>80</v>
      </c>
      <c r="E12" s="9"/>
    </row>
    <row r="13" spans="2:7" ht="18" customHeight="1">
      <c r="B13" s="287" t="s">
        <v>1</v>
      </c>
      <c r="C13" s="288"/>
      <c r="D13" s="24" t="s">
        <v>81</v>
      </c>
      <c r="E13" s="9"/>
    </row>
    <row r="14" spans="2:7" ht="18" customHeight="1">
      <c r="B14" s="293" t="s">
        <v>73</v>
      </c>
      <c r="C14" s="294"/>
      <c r="D14" s="14" t="s">
        <v>82</v>
      </c>
      <c r="E14" s="9"/>
    </row>
    <row r="15" spans="2:7" ht="18" customHeight="1">
      <c r="B15" s="293" t="s">
        <v>60</v>
      </c>
      <c r="C15" s="294"/>
      <c r="D15" s="14" t="s">
        <v>83</v>
      </c>
      <c r="E15" s="9"/>
    </row>
    <row r="16" spans="2:7" ht="18" customHeight="1">
      <c r="B16" s="293" t="s">
        <v>74</v>
      </c>
      <c r="C16" s="294"/>
      <c r="D16" s="14" t="s">
        <v>84</v>
      </c>
      <c r="E16" s="9"/>
    </row>
    <row r="17" spans="2:5" ht="18" customHeight="1">
      <c r="B17" s="293" t="s">
        <v>27</v>
      </c>
      <c r="C17" s="294"/>
      <c r="D17" s="14" t="s">
        <v>85</v>
      </c>
      <c r="E17" s="7"/>
    </row>
    <row r="18" spans="2:5" ht="18" customHeight="1">
      <c r="B18" s="293" t="s">
        <v>48</v>
      </c>
      <c r="C18" s="294"/>
      <c r="D18" s="14" t="s">
        <v>86</v>
      </c>
      <c r="E18" s="9"/>
    </row>
    <row r="19" spans="2:5" ht="18" customHeight="1">
      <c r="B19" s="293"/>
      <c r="C19" s="294"/>
      <c r="D19" s="25" t="s">
        <v>87</v>
      </c>
      <c r="E19" s="9"/>
    </row>
    <row r="20" spans="2:5" ht="18" customHeight="1">
      <c r="B20" s="293"/>
      <c r="C20" s="294"/>
      <c r="D20" s="25" t="s">
        <v>88</v>
      </c>
      <c r="E20" s="7"/>
    </row>
    <row r="21" spans="2:5" ht="18" customHeight="1">
      <c r="B21" s="287" t="s">
        <v>1</v>
      </c>
      <c r="C21" s="288"/>
      <c r="D21" s="24" t="s">
        <v>89</v>
      </c>
      <c r="E21" s="9"/>
    </row>
    <row r="22" spans="2:5" ht="18" customHeight="1">
      <c r="B22" s="293"/>
      <c r="C22" s="294"/>
      <c r="D22" s="14" t="s">
        <v>90</v>
      </c>
    </row>
    <row r="23" spans="2:5" ht="18" customHeight="1">
      <c r="B23" s="293"/>
      <c r="C23" s="294"/>
      <c r="D23" s="14" t="s">
        <v>96</v>
      </c>
    </row>
    <row r="24" spans="2:5" ht="18" customHeight="1">
      <c r="B24" s="293" t="s">
        <v>91</v>
      </c>
      <c r="C24" s="294"/>
      <c r="D24" s="25" t="s">
        <v>92</v>
      </c>
    </row>
    <row r="25" spans="2:5" ht="18" customHeight="1">
      <c r="B25" s="293"/>
      <c r="C25" s="294"/>
      <c r="D25" s="25"/>
    </row>
    <row r="26" spans="2:5" ht="18" customHeight="1">
      <c r="B26" s="297"/>
      <c r="C26" s="298"/>
      <c r="D26" s="25"/>
    </row>
    <row r="27" spans="2:5" ht="18" customHeight="1">
      <c r="B27" s="287" t="s">
        <v>1</v>
      </c>
      <c r="C27" s="288"/>
      <c r="D27" s="24" t="s">
        <v>98</v>
      </c>
    </row>
    <row r="28" spans="2:5" ht="18" customHeight="1">
      <c r="B28" s="291"/>
      <c r="C28" s="292"/>
      <c r="D28" s="14" t="s">
        <v>99</v>
      </c>
    </row>
    <row r="29" spans="2:5" ht="18" customHeight="1">
      <c r="B29" s="293"/>
      <c r="C29" s="294"/>
      <c r="D29" s="25"/>
    </row>
    <row r="30" spans="2:5" ht="18" customHeight="1">
      <c r="B30" s="293"/>
      <c r="C30" s="294"/>
      <c r="D30" s="25"/>
    </row>
    <row r="31" spans="2:5" ht="18" customHeight="1">
      <c r="B31" s="293"/>
      <c r="C31" s="294"/>
      <c r="D31" s="25"/>
    </row>
    <row r="32" spans="2:5" ht="18" customHeight="1">
      <c r="B32" s="287" t="s">
        <v>1</v>
      </c>
      <c r="C32" s="288"/>
      <c r="D32" s="22"/>
    </row>
    <row r="33" spans="2:4" ht="18" customHeight="1">
      <c r="B33" s="291"/>
      <c r="C33" s="292"/>
      <c r="D33" s="14" t="s">
        <v>93</v>
      </c>
    </row>
    <row r="34" spans="2:4" ht="18" customHeight="1">
      <c r="B34" s="293"/>
      <c r="C34" s="294"/>
      <c r="D34" s="25" t="s">
        <v>95</v>
      </c>
    </row>
    <row r="35" spans="2:4" ht="18" customHeight="1">
      <c r="B35" s="293"/>
      <c r="C35" s="294"/>
      <c r="D35" s="25" t="s">
        <v>94</v>
      </c>
    </row>
    <row r="36" spans="2:4" ht="18" customHeight="1">
      <c r="B36" s="305" t="s">
        <v>1</v>
      </c>
      <c r="C36" s="305"/>
      <c r="D36" s="28"/>
    </row>
    <row r="37" spans="2:4" ht="18" customHeight="1">
      <c r="B37" s="293"/>
      <c r="C37" s="294"/>
      <c r="D37" s="25"/>
    </row>
    <row r="38" spans="2:4" ht="18" customHeight="1">
      <c r="B38" s="293"/>
      <c r="C38" s="294"/>
      <c r="D38" s="25"/>
    </row>
    <row r="39" spans="2:4" ht="18" customHeight="1">
      <c r="B39" s="293"/>
      <c r="C39" s="294"/>
      <c r="D39" s="25"/>
    </row>
    <row r="40" spans="2:4" ht="18" customHeight="1">
      <c r="B40" s="293"/>
      <c r="C40" s="294"/>
      <c r="D40" s="25"/>
    </row>
    <row r="41" spans="2:4" ht="18" customHeight="1">
      <c r="B41" s="293"/>
      <c r="C41" s="294"/>
      <c r="D41" s="25"/>
    </row>
    <row r="42" spans="2:4" ht="18" customHeight="1">
      <c r="B42" s="293"/>
      <c r="C42" s="294"/>
      <c r="D42" s="14"/>
    </row>
    <row r="43" spans="2:4" ht="18" customHeight="1">
      <c r="B43" s="297"/>
      <c r="C43" s="298"/>
      <c r="D43" s="16"/>
    </row>
    <row r="44" spans="2:4" ht="18" customHeight="1">
      <c r="B44" s="295"/>
      <c r="C44" s="295"/>
    </row>
    <row r="45" spans="2:4" ht="18" customHeight="1">
      <c r="B45" s="296"/>
      <c r="C45" s="296"/>
    </row>
    <row r="46" spans="2:4" ht="18" customHeight="1">
      <c r="B46" s="296"/>
      <c r="C46" s="296"/>
    </row>
    <row r="47" spans="2:4" ht="18" customHeight="1"/>
  </sheetData>
  <mergeCells count="44">
    <mergeCell ref="B45:C45"/>
    <mergeCell ref="B46:C46"/>
    <mergeCell ref="B39:C39"/>
    <mergeCell ref="B40:C40"/>
    <mergeCell ref="B41:C41"/>
    <mergeCell ref="B42:C42"/>
    <mergeCell ref="B43:C43"/>
    <mergeCell ref="B44:C44"/>
    <mergeCell ref="B38:C38"/>
    <mergeCell ref="B27:C27"/>
    <mergeCell ref="B28:C28"/>
    <mergeCell ref="B29:C29"/>
    <mergeCell ref="B30:C30"/>
    <mergeCell ref="B31:C31"/>
    <mergeCell ref="B32:C32"/>
    <mergeCell ref="B33:C33"/>
    <mergeCell ref="B34:C34"/>
    <mergeCell ref="B35:C35"/>
    <mergeCell ref="B36:C36"/>
    <mergeCell ref="B37:C37"/>
    <mergeCell ref="B26:C26"/>
    <mergeCell ref="B15:C15"/>
    <mergeCell ref="B16:C16"/>
    <mergeCell ref="B17:C17"/>
    <mergeCell ref="B18:C18"/>
    <mergeCell ref="B19:C19"/>
    <mergeCell ref="B20:C20"/>
    <mergeCell ref="B21:C21"/>
    <mergeCell ref="B22:C22"/>
    <mergeCell ref="B23:C23"/>
    <mergeCell ref="B24:C24"/>
    <mergeCell ref="B25:C25"/>
    <mergeCell ref="B14:C14"/>
    <mergeCell ref="C2:D2"/>
    <mergeCell ref="C3:D3"/>
    <mergeCell ref="C4:D4"/>
    <mergeCell ref="B6:C6"/>
    <mergeCell ref="B7:C7"/>
    <mergeCell ref="B8:C8"/>
    <mergeCell ref="B9:C9"/>
    <mergeCell ref="B10:C10"/>
    <mergeCell ref="B11:C11"/>
    <mergeCell ref="B12:C12"/>
    <mergeCell ref="B13:C13"/>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81A973-86E8-F644-8113-74D6A0CD8D1B}">
  <sheetPr codeName="Sheet39">
    <pageSetUpPr fitToPage="1"/>
  </sheetPr>
  <dimension ref="B1:G47"/>
  <sheetViews>
    <sheetView zoomScale="125" zoomScaleNormal="125" workbookViewId="0">
      <selection activeCell="G6" sqref="G6"/>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t="s">
        <v>841</v>
      </c>
      <c r="D2" s="282"/>
      <c r="E2" s="5"/>
    </row>
    <row r="3" spans="2:7" ht="23">
      <c r="B3" s="3" t="s">
        <v>0</v>
      </c>
      <c r="C3" s="303" t="s">
        <v>1318</v>
      </c>
      <c r="D3" s="304"/>
      <c r="E3" s="6"/>
      <c r="G3" s="180" t="str">
        <f>HYPERLINK("#目次!A1","目次に戻る")</f>
        <v>目次に戻る</v>
      </c>
    </row>
    <row r="4" spans="2:7" ht="16.5" customHeight="1" thickBot="1">
      <c r="B4" s="1"/>
      <c r="C4" s="285" t="s">
        <v>1325</v>
      </c>
      <c r="D4" s="286"/>
      <c r="E4" s="7"/>
    </row>
    <row r="6" spans="2:7" ht="18" customHeight="1">
      <c r="B6" s="287" t="s">
        <v>1</v>
      </c>
      <c r="C6" s="288"/>
      <c r="D6" s="204"/>
      <c r="E6" s="205"/>
      <c r="F6" s="5"/>
    </row>
    <row r="7" spans="2:7" ht="18" customHeight="1">
      <c r="B7" s="34" t="s">
        <v>426</v>
      </c>
      <c r="C7" s="35" t="s">
        <v>366</v>
      </c>
      <c r="D7" s="12" t="s">
        <v>1319</v>
      </c>
      <c r="E7" s="9"/>
    </row>
    <row r="8" spans="2:7" ht="18" customHeight="1">
      <c r="B8" s="32" t="s">
        <v>48</v>
      </c>
      <c r="C8" s="33" t="s">
        <v>10</v>
      </c>
      <c r="D8" s="13" t="s">
        <v>1320</v>
      </c>
      <c r="E8" s="10"/>
    </row>
    <row r="9" spans="2:7" ht="18" customHeight="1">
      <c r="B9" s="32" t="s">
        <v>269</v>
      </c>
      <c r="C9" s="33" t="s">
        <v>184</v>
      </c>
      <c r="D9" s="13" t="s">
        <v>1321</v>
      </c>
      <c r="E9" s="10"/>
    </row>
    <row r="10" spans="2:7" ht="18" customHeight="1">
      <c r="B10" s="32" t="s">
        <v>5</v>
      </c>
      <c r="C10" s="33" t="s">
        <v>35</v>
      </c>
      <c r="D10" s="13" t="s">
        <v>1322</v>
      </c>
      <c r="E10" s="10"/>
    </row>
    <row r="11" spans="2:7" ht="18" customHeight="1">
      <c r="B11" s="32" t="s">
        <v>65</v>
      </c>
      <c r="C11" s="33" t="s">
        <v>399</v>
      </c>
      <c r="D11" s="13" t="s">
        <v>1323</v>
      </c>
      <c r="E11" s="10"/>
    </row>
    <row r="12" spans="2:7" ht="18" customHeight="1">
      <c r="B12" s="32" t="s">
        <v>123</v>
      </c>
      <c r="C12" s="33" t="s">
        <v>132</v>
      </c>
      <c r="D12" s="13" t="s">
        <v>1324</v>
      </c>
      <c r="E12" s="9"/>
    </row>
    <row r="13" spans="2:7" ht="18" customHeight="1">
      <c r="B13" s="38" t="s">
        <v>66</v>
      </c>
      <c r="C13" s="39" t="s">
        <v>15</v>
      </c>
      <c r="D13" s="14"/>
      <c r="E13" s="9"/>
    </row>
    <row r="14" spans="2:7" ht="18" customHeight="1">
      <c r="B14" s="36" t="s">
        <v>225</v>
      </c>
      <c r="C14" s="37" t="s">
        <v>366</v>
      </c>
      <c r="D14" s="14"/>
      <c r="E14" s="9"/>
    </row>
    <row r="15" spans="2:7" ht="18" customHeight="1">
      <c r="B15" s="36"/>
      <c r="C15" s="37"/>
      <c r="D15" s="14"/>
      <c r="E15" s="9"/>
    </row>
    <row r="16" spans="2:7" ht="18" customHeight="1">
      <c r="B16" s="36"/>
      <c r="C16" s="37"/>
      <c r="D16" s="14"/>
      <c r="E16" s="9"/>
    </row>
    <row r="17" spans="2:5" ht="18" customHeight="1">
      <c r="B17" s="40"/>
      <c r="C17" s="41"/>
      <c r="D17" s="27"/>
      <c r="E17" s="7"/>
    </row>
    <row r="18" spans="2:5" ht="18" customHeight="1">
      <c r="B18" s="36"/>
      <c r="C18" s="37"/>
      <c r="D18" s="14"/>
      <c r="E18" s="9"/>
    </row>
    <row r="19" spans="2:5" ht="18" customHeight="1">
      <c r="B19" s="36"/>
      <c r="C19" s="37"/>
      <c r="D19" s="206"/>
      <c r="E19" s="9"/>
    </row>
    <row r="20" spans="2:5" ht="18" customHeight="1">
      <c r="B20" s="36"/>
      <c r="C20" s="37"/>
      <c r="D20" s="206"/>
      <c r="E20" s="7"/>
    </row>
    <row r="21" spans="2:5" ht="18" customHeight="1">
      <c r="B21" s="36"/>
      <c r="C21" s="37"/>
      <c r="D21" s="206"/>
      <c r="E21" s="9"/>
    </row>
    <row r="22" spans="2:5" ht="18" customHeight="1">
      <c r="B22" s="287" t="s">
        <v>1</v>
      </c>
      <c r="C22" s="288"/>
      <c r="D22" s="204"/>
    </row>
    <row r="23" spans="2:5" ht="18" customHeight="1">
      <c r="B23" s="42"/>
      <c r="C23" s="43"/>
      <c r="D23" s="14"/>
    </row>
    <row r="24" spans="2:5" ht="18" customHeight="1">
      <c r="B24" s="36"/>
      <c r="C24" s="37"/>
      <c r="D24" s="206"/>
    </row>
    <row r="25" spans="2:5" ht="18" customHeight="1">
      <c r="B25" s="36"/>
      <c r="C25" s="37"/>
      <c r="D25" s="206"/>
    </row>
    <row r="26" spans="2:5" ht="18" customHeight="1">
      <c r="B26" s="44"/>
      <c r="C26" s="45"/>
      <c r="D26" s="206"/>
    </row>
    <row r="27" spans="2:5" ht="18" customHeight="1">
      <c r="B27" s="287" t="s">
        <v>1</v>
      </c>
      <c r="C27" s="288"/>
      <c r="D27" s="204"/>
    </row>
    <row r="28" spans="2:5" ht="18" customHeight="1">
      <c r="B28" s="42"/>
      <c r="C28" s="43"/>
      <c r="D28" s="14"/>
    </row>
    <row r="29" spans="2:5" ht="18" customHeight="1">
      <c r="B29" s="36"/>
      <c r="C29" s="37"/>
      <c r="D29" s="206"/>
    </row>
    <row r="30" spans="2:5" ht="18" customHeight="1">
      <c r="B30" s="36"/>
      <c r="C30" s="37"/>
      <c r="D30" s="206"/>
    </row>
    <row r="31" spans="2:5" ht="18" customHeight="1">
      <c r="B31" s="36"/>
      <c r="C31" s="37"/>
      <c r="D31" s="206"/>
    </row>
    <row r="32" spans="2:5" ht="18" customHeight="1">
      <c r="B32" s="287" t="s">
        <v>1</v>
      </c>
      <c r="C32" s="288"/>
      <c r="D32" s="204"/>
    </row>
    <row r="33" spans="2:4" ht="18" customHeight="1">
      <c r="B33" s="42"/>
      <c r="C33" s="43"/>
      <c r="D33" s="14"/>
    </row>
    <row r="34" spans="2:4" ht="18" customHeight="1">
      <c r="B34" s="36"/>
      <c r="C34" s="37"/>
      <c r="D34" s="206"/>
    </row>
    <row r="35" spans="2:4" ht="18" customHeight="1">
      <c r="B35" s="36"/>
      <c r="C35" s="37"/>
      <c r="D35" s="206"/>
    </row>
    <row r="36" spans="2:4" ht="18" customHeight="1">
      <c r="B36" s="44"/>
      <c r="C36" s="45"/>
      <c r="D36" s="16"/>
    </row>
    <row r="37" spans="2:4" ht="18" customHeight="1">
      <c r="B37" s="144"/>
      <c r="C37" s="144"/>
      <c r="D37" s="154"/>
    </row>
    <row r="38" spans="2:4" ht="18" customHeight="1">
      <c r="B38" s="144"/>
      <c r="C38" s="144"/>
      <c r="D38" s="154"/>
    </row>
    <row r="39" spans="2:4" ht="18" customHeight="1">
      <c r="B39" s="144"/>
      <c r="C39" s="144"/>
      <c r="D39" s="154"/>
    </row>
    <row r="40" spans="2:4" ht="18" customHeight="1">
      <c r="B40" s="144"/>
      <c r="C40" s="144"/>
      <c r="D40" s="154"/>
    </row>
    <row r="41" spans="2:4" ht="18" customHeight="1">
      <c r="B41" s="144"/>
      <c r="C41" s="144"/>
      <c r="D41" s="154"/>
    </row>
    <row r="42" spans="2:4" ht="18" customHeight="1">
      <c r="B42" s="144"/>
      <c r="C42" s="144"/>
      <c r="D42" s="154"/>
    </row>
    <row r="43" spans="2:4" ht="18" customHeight="1">
      <c r="B43" s="144"/>
      <c r="C43" s="144"/>
      <c r="D43" s="154"/>
    </row>
    <row r="44" spans="2:4" ht="18" customHeight="1">
      <c r="B44" s="316"/>
      <c r="C44" s="316"/>
      <c r="D44" s="5"/>
    </row>
    <row r="45" spans="2:4" ht="18" customHeight="1">
      <c r="B45" s="296"/>
      <c r="C45" s="296"/>
    </row>
    <row r="46" spans="2:4" ht="18" customHeight="1">
      <c r="B46" s="296"/>
      <c r="C46" s="296"/>
    </row>
    <row r="47" spans="2:4" ht="18" customHeight="1"/>
  </sheetData>
  <mergeCells count="10">
    <mergeCell ref="B32:C32"/>
    <mergeCell ref="B44:C44"/>
    <mergeCell ref="B45:C45"/>
    <mergeCell ref="B46:C46"/>
    <mergeCell ref="C2:D2"/>
    <mergeCell ref="C3:D3"/>
    <mergeCell ref="C4:D4"/>
    <mergeCell ref="B6:C6"/>
    <mergeCell ref="B22:C22"/>
    <mergeCell ref="B27:C27"/>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A6636-D88C-E64D-B148-C7DF97C0FC1E}">
  <sheetPr codeName="Sheet46">
    <pageSetUpPr fitToPage="1"/>
  </sheetPr>
  <dimension ref="B1:G47"/>
  <sheetViews>
    <sheetView zoomScale="125" zoomScaleNormal="125" workbookViewId="0">
      <selection activeCell="G3" sqref="G3"/>
    </sheetView>
  </sheetViews>
  <sheetFormatPr baseColWidth="10" defaultColWidth="8.83203125" defaultRowHeight="14"/>
  <cols>
    <col min="2" max="2" width="17.83203125" customWidth="1"/>
    <col min="3" max="3" width="4.33203125" customWidth="1"/>
    <col min="4" max="4" width="55.33203125" customWidth="1"/>
    <col min="5" max="5" width="10" customWidth="1"/>
  </cols>
  <sheetData>
    <row r="1" spans="2:7" ht="15" thickBot="1"/>
    <row r="2" spans="2:7">
      <c r="B2" s="2"/>
      <c r="C2" s="281"/>
      <c r="D2" s="282"/>
      <c r="E2" s="5"/>
    </row>
    <row r="3" spans="2:7" ht="23">
      <c r="B3" s="3" t="s">
        <v>0</v>
      </c>
      <c r="C3" s="303" t="s">
        <v>1440</v>
      </c>
      <c r="D3" s="304"/>
      <c r="E3" s="6"/>
      <c r="G3" s="180" t="str">
        <f>HYPERLINK("#目次!A1","目次に戻る")</f>
        <v>目次に戻る</v>
      </c>
    </row>
    <row r="4" spans="2:7" ht="16.5" customHeight="1" thickBot="1">
      <c r="B4" s="1"/>
      <c r="C4" s="285"/>
      <c r="D4" s="286"/>
      <c r="E4" s="7"/>
    </row>
    <row r="6" spans="2:7" ht="18" customHeight="1">
      <c r="B6" s="287" t="s">
        <v>1</v>
      </c>
      <c r="C6" s="288"/>
      <c r="D6" s="217"/>
      <c r="E6" s="219"/>
      <c r="F6" s="5"/>
    </row>
    <row r="7" spans="2:7" ht="18" customHeight="1">
      <c r="B7" s="34" t="s">
        <v>1449</v>
      </c>
      <c r="C7" s="35" t="s">
        <v>764</v>
      </c>
      <c r="D7" s="12" t="s">
        <v>1443</v>
      </c>
      <c r="E7" s="9"/>
    </row>
    <row r="8" spans="2:7" ht="18" customHeight="1">
      <c r="B8" s="32" t="s">
        <v>48</v>
      </c>
      <c r="C8" s="33" t="s">
        <v>131</v>
      </c>
      <c r="D8" s="13" t="s">
        <v>1444</v>
      </c>
      <c r="E8" s="10"/>
    </row>
    <row r="9" spans="2:7" ht="18" customHeight="1">
      <c r="B9" s="32" t="s">
        <v>1441</v>
      </c>
      <c r="C9" s="33" t="s">
        <v>10</v>
      </c>
      <c r="D9" s="13" t="s">
        <v>1445</v>
      </c>
      <c r="E9" s="10"/>
    </row>
    <row r="10" spans="2:7" ht="18" customHeight="1">
      <c r="B10" s="32" t="s">
        <v>1086</v>
      </c>
      <c r="C10" s="33" t="s">
        <v>280</v>
      </c>
      <c r="D10" s="13" t="s">
        <v>1446</v>
      </c>
      <c r="E10" s="10"/>
    </row>
    <row r="11" spans="2:7" ht="18" customHeight="1">
      <c r="B11" s="32" t="s">
        <v>1442</v>
      </c>
      <c r="C11" s="33" t="s">
        <v>131</v>
      </c>
      <c r="D11" s="13" t="s">
        <v>1447</v>
      </c>
      <c r="E11" s="10"/>
    </row>
    <row r="12" spans="2:7" ht="18" customHeight="1">
      <c r="B12" s="32" t="s">
        <v>181</v>
      </c>
      <c r="C12" s="33" t="s">
        <v>193</v>
      </c>
      <c r="D12" s="13" t="s">
        <v>1448</v>
      </c>
      <c r="E12" s="9"/>
    </row>
    <row r="13" spans="2:7" ht="18" customHeight="1">
      <c r="B13" s="38"/>
      <c r="C13" s="39"/>
      <c r="D13" s="14"/>
      <c r="E13" s="9"/>
    </row>
    <row r="14" spans="2:7" ht="18" customHeight="1">
      <c r="B14" s="36"/>
      <c r="C14" s="37"/>
      <c r="D14" s="14"/>
      <c r="E14" s="9"/>
    </row>
    <row r="15" spans="2:7" ht="18" customHeight="1">
      <c r="B15" s="36"/>
      <c r="C15" s="37"/>
      <c r="D15" s="14"/>
      <c r="E15" s="9"/>
    </row>
    <row r="16" spans="2:7" ht="18" customHeight="1">
      <c r="B16" s="36"/>
      <c r="C16" s="37"/>
      <c r="D16" s="14"/>
      <c r="E16" s="9"/>
    </row>
    <row r="17" spans="2:5" ht="18" customHeight="1">
      <c r="B17" s="40"/>
      <c r="C17" s="41"/>
      <c r="D17" s="27"/>
      <c r="E17" s="7"/>
    </row>
    <row r="18" spans="2:5" ht="18" customHeight="1">
      <c r="B18" s="36"/>
      <c r="C18" s="37"/>
      <c r="D18" s="14"/>
      <c r="E18" s="9"/>
    </row>
    <row r="19" spans="2:5" ht="18" customHeight="1">
      <c r="B19" s="36"/>
      <c r="C19" s="37"/>
      <c r="D19" s="218"/>
      <c r="E19" s="9"/>
    </row>
    <row r="20" spans="2:5" ht="18" customHeight="1">
      <c r="B20" s="36"/>
      <c r="C20" s="37"/>
      <c r="D20" s="218"/>
      <c r="E20" s="7"/>
    </row>
    <row r="21" spans="2:5" ht="18" customHeight="1">
      <c r="B21" s="36"/>
      <c r="C21" s="37"/>
      <c r="D21" s="218"/>
      <c r="E21" s="9"/>
    </row>
    <row r="22" spans="2:5" ht="18" customHeight="1">
      <c r="B22" s="287" t="s">
        <v>1</v>
      </c>
      <c r="C22" s="288"/>
      <c r="D22" s="217"/>
    </row>
    <row r="23" spans="2:5" ht="18" customHeight="1">
      <c r="B23" s="42"/>
      <c r="C23" s="43"/>
      <c r="D23" s="14"/>
    </row>
    <row r="24" spans="2:5" ht="18" customHeight="1">
      <c r="B24" s="36"/>
      <c r="C24" s="37"/>
      <c r="D24" s="218"/>
    </row>
    <row r="25" spans="2:5" ht="18" customHeight="1">
      <c r="B25" s="36"/>
      <c r="C25" s="37"/>
      <c r="D25" s="218"/>
    </row>
    <row r="26" spans="2:5" ht="18" customHeight="1">
      <c r="B26" s="44"/>
      <c r="C26" s="45"/>
      <c r="D26" s="218"/>
    </row>
    <row r="27" spans="2:5" ht="18" customHeight="1">
      <c r="B27" s="287" t="s">
        <v>1</v>
      </c>
      <c r="C27" s="288"/>
      <c r="D27" s="217"/>
    </row>
    <row r="28" spans="2:5" ht="18" customHeight="1">
      <c r="B28" s="42"/>
      <c r="C28" s="43"/>
      <c r="D28" s="14"/>
    </row>
    <row r="29" spans="2:5" ht="18" customHeight="1">
      <c r="B29" s="36"/>
      <c r="C29" s="37"/>
      <c r="D29" s="218"/>
    </row>
    <row r="30" spans="2:5" ht="18" customHeight="1">
      <c r="B30" s="36"/>
      <c r="C30" s="37"/>
      <c r="D30" s="218"/>
    </row>
    <row r="31" spans="2:5" ht="18" customHeight="1">
      <c r="B31" s="36"/>
      <c r="C31" s="37"/>
      <c r="D31" s="218"/>
    </row>
    <row r="32" spans="2:5" ht="18" customHeight="1">
      <c r="B32" s="287" t="s">
        <v>1</v>
      </c>
      <c r="C32" s="288"/>
      <c r="D32" s="217"/>
    </row>
    <row r="33" spans="2:4" ht="18" customHeight="1">
      <c r="B33" s="42"/>
      <c r="C33" s="43"/>
      <c r="D33" s="14"/>
    </row>
    <row r="34" spans="2:4" ht="18" customHeight="1">
      <c r="B34" s="36"/>
      <c r="C34" s="37"/>
      <c r="D34" s="218"/>
    </row>
    <row r="35" spans="2:4" ht="18" customHeight="1">
      <c r="B35" s="36"/>
      <c r="C35" s="37"/>
      <c r="D35" s="218"/>
    </row>
    <row r="36" spans="2:4" ht="18" customHeight="1">
      <c r="B36" s="44"/>
      <c r="C36" s="45"/>
      <c r="D36" s="16"/>
    </row>
    <row r="37" spans="2:4" ht="18" customHeight="1">
      <c r="B37" s="144"/>
      <c r="C37" s="144"/>
      <c r="D37" s="154"/>
    </row>
    <row r="38" spans="2:4" ht="18" customHeight="1">
      <c r="B38" s="144"/>
      <c r="C38" s="144"/>
      <c r="D38" s="154"/>
    </row>
    <row r="39" spans="2:4" ht="18" customHeight="1">
      <c r="B39" s="144"/>
      <c r="C39" s="144"/>
      <c r="D39" s="154"/>
    </row>
    <row r="40" spans="2:4" ht="18" customHeight="1">
      <c r="B40" s="144"/>
      <c r="C40" s="144"/>
      <c r="D40" s="154"/>
    </row>
    <row r="41" spans="2:4" ht="18" customHeight="1">
      <c r="B41" s="144"/>
      <c r="C41" s="144"/>
      <c r="D41" s="154"/>
    </row>
    <row r="42" spans="2:4" ht="18" customHeight="1">
      <c r="B42" s="144"/>
      <c r="C42" s="144"/>
      <c r="D42" s="154"/>
    </row>
    <row r="43" spans="2:4" ht="18" customHeight="1">
      <c r="B43" s="144"/>
      <c r="C43" s="144"/>
      <c r="D43" s="154"/>
    </row>
    <row r="44" spans="2:4" ht="18" customHeight="1">
      <c r="B44" s="316"/>
      <c r="C44" s="316"/>
      <c r="D44" s="5"/>
    </row>
    <row r="45" spans="2:4" ht="18" customHeight="1">
      <c r="B45" s="296"/>
      <c r="C45" s="296"/>
    </row>
    <row r="46" spans="2:4" ht="18" customHeight="1">
      <c r="B46" s="296"/>
      <c r="C46" s="296"/>
    </row>
    <row r="47" spans="2:4" ht="18" customHeight="1"/>
  </sheetData>
  <mergeCells count="10">
    <mergeCell ref="B32:C32"/>
    <mergeCell ref="B44:C44"/>
    <mergeCell ref="B45:C45"/>
    <mergeCell ref="B46:C46"/>
    <mergeCell ref="C2:D2"/>
    <mergeCell ref="C3:D3"/>
    <mergeCell ref="C4:D4"/>
    <mergeCell ref="B6:C6"/>
    <mergeCell ref="B22:C22"/>
    <mergeCell ref="B27:C27"/>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2FFE3-F9C1-8E4D-8329-C469A7626FCE}">
  <sheetPr codeName="Sheet70">
    <pageSetUpPr fitToPage="1"/>
  </sheetPr>
  <dimension ref="B1:G47"/>
  <sheetViews>
    <sheetView zoomScale="125" zoomScaleNormal="125" workbookViewId="0">
      <selection activeCell="G3" sqref="G3"/>
    </sheetView>
  </sheetViews>
  <sheetFormatPr baseColWidth="10" defaultColWidth="8.83203125" defaultRowHeight="14"/>
  <cols>
    <col min="2" max="2" width="17.83203125" customWidth="1"/>
    <col min="3" max="3" width="5.33203125" customWidth="1"/>
    <col min="4" max="4" width="55.33203125" customWidth="1"/>
    <col min="5" max="5" width="10" customWidth="1"/>
  </cols>
  <sheetData>
    <row r="1" spans="2:7" ht="15" thickBot="1"/>
    <row r="2" spans="2:7">
      <c r="B2" s="2"/>
      <c r="C2" s="281" t="s">
        <v>20</v>
      </c>
      <c r="D2" s="282"/>
      <c r="E2" s="5"/>
    </row>
    <row r="3" spans="2:7" ht="23">
      <c r="B3" s="3" t="s">
        <v>0</v>
      </c>
      <c r="C3" s="303"/>
      <c r="D3" s="304"/>
      <c r="E3" s="6"/>
      <c r="G3" s="180" t="str">
        <f>HYPERLINK("#目次!A1","目次に戻る")</f>
        <v>目次に戻る</v>
      </c>
    </row>
    <row r="4" spans="2:7" ht="16.5" customHeight="1" thickBot="1">
      <c r="B4" s="261" t="str">
        <f>"総重量"&amp;TEXT(SUM(C7:C100),"#,##0")&amp;"g"</f>
        <v>総重量0g</v>
      </c>
      <c r="C4" s="285" t="s">
        <v>46</v>
      </c>
      <c r="D4" s="286"/>
      <c r="E4" s="7"/>
    </row>
    <row r="6" spans="2:7" ht="18" customHeight="1">
      <c r="B6" s="287" t="s">
        <v>1</v>
      </c>
      <c r="C6" s="288"/>
      <c r="D6" s="259"/>
      <c r="E6" s="17"/>
      <c r="F6" s="5"/>
    </row>
    <row r="7" spans="2:7" ht="18" customHeight="1">
      <c r="B7" s="262"/>
      <c r="C7" s="263"/>
      <c r="D7" s="12"/>
      <c r="E7" s="9"/>
    </row>
    <row r="8" spans="2:7" ht="18" customHeight="1">
      <c r="B8" s="264"/>
      <c r="C8" s="265"/>
      <c r="D8" s="13"/>
      <c r="E8" s="10"/>
    </row>
    <row r="9" spans="2:7" ht="18" customHeight="1">
      <c r="B9" s="264"/>
      <c r="C9" s="265"/>
      <c r="D9" s="13"/>
      <c r="E9" s="10"/>
    </row>
    <row r="10" spans="2:7" ht="18" customHeight="1">
      <c r="B10" s="264"/>
      <c r="C10" s="265"/>
      <c r="D10" s="13"/>
      <c r="E10" s="10"/>
    </row>
    <row r="11" spans="2:7" ht="18" customHeight="1">
      <c r="B11" s="264"/>
      <c r="C11" s="265"/>
      <c r="D11" s="13"/>
      <c r="E11" s="10"/>
    </row>
    <row r="12" spans="2:7" ht="18" customHeight="1">
      <c r="B12" s="264"/>
      <c r="C12" s="265"/>
      <c r="D12" s="13"/>
      <c r="E12" s="9"/>
    </row>
    <row r="13" spans="2:7" ht="18" customHeight="1">
      <c r="B13" s="266"/>
      <c r="C13" s="267"/>
      <c r="D13" s="14"/>
      <c r="E13" s="9"/>
    </row>
    <row r="14" spans="2:7" ht="18" customHeight="1">
      <c r="B14" s="268"/>
      <c r="C14" s="269"/>
      <c r="D14" s="14"/>
      <c r="E14" s="9"/>
    </row>
    <row r="15" spans="2:7" ht="18" customHeight="1">
      <c r="B15" s="268"/>
      <c r="C15" s="269"/>
      <c r="D15" s="14"/>
      <c r="E15" s="9"/>
    </row>
    <row r="16" spans="2:7" ht="18" customHeight="1">
      <c r="B16" s="268"/>
      <c r="C16" s="269"/>
      <c r="D16" s="14"/>
      <c r="E16" s="9"/>
    </row>
    <row r="17" spans="2:5" ht="18" customHeight="1">
      <c r="B17" s="270"/>
      <c r="C17" s="271"/>
      <c r="D17" s="27"/>
      <c r="E17" s="7"/>
    </row>
    <row r="18" spans="2:5" ht="18" customHeight="1">
      <c r="B18" s="268"/>
      <c r="C18" s="269"/>
      <c r="D18" s="14"/>
      <c r="E18" s="9"/>
    </row>
    <row r="19" spans="2:5" ht="18" customHeight="1">
      <c r="B19" s="268"/>
      <c r="C19" s="269"/>
      <c r="D19" s="260"/>
      <c r="E19" s="9"/>
    </row>
    <row r="20" spans="2:5" ht="18" customHeight="1">
      <c r="B20" s="268"/>
      <c r="C20" s="269"/>
      <c r="D20" s="260"/>
      <c r="E20" s="7"/>
    </row>
    <row r="21" spans="2:5" ht="18" customHeight="1">
      <c r="B21" s="268"/>
      <c r="C21" s="269"/>
      <c r="D21" s="260"/>
      <c r="E21" s="9"/>
    </row>
    <row r="22" spans="2:5" ht="18" customHeight="1">
      <c r="B22" s="287" t="s">
        <v>1</v>
      </c>
      <c r="C22" s="288"/>
      <c r="D22" s="259"/>
    </row>
    <row r="23" spans="2:5" ht="18" customHeight="1">
      <c r="B23" s="272"/>
      <c r="C23" s="273"/>
      <c r="D23" s="14"/>
    </row>
    <row r="24" spans="2:5" ht="18" customHeight="1">
      <c r="B24" s="268"/>
      <c r="C24" s="269"/>
      <c r="D24" s="260"/>
    </row>
    <row r="25" spans="2:5" ht="18" customHeight="1">
      <c r="B25" s="268"/>
      <c r="C25" s="269"/>
      <c r="D25" s="260"/>
    </row>
    <row r="26" spans="2:5" ht="18" customHeight="1">
      <c r="B26" s="274"/>
      <c r="C26" s="275"/>
      <c r="D26" s="260"/>
    </row>
    <row r="27" spans="2:5" ht="18" customHeight="1">
      <c r="B27" s="287" t="s">
        <v>1</v>
      </c>
      <c r="C27" s="288"/>
      <c r="D27" s="259"/>
    </row>
    <row r="28" spans="2:5" ht="18" customHeight="1">
      <c r="B28" s="272"/>
      <c r="C28" s="273"/>
      <c r="D28" s="14"/>
    </row>
    <row r="29" spans="2:5" ht="18" customHeight="1">
      <c r="B29" s="268"/>
      <c r="C29" s="269"/>
      <c r="D29" s="260"/>
    </row>
    <row r="30" spans="2:5" ht="18" customHeight="1">
      <c r="B30" s="268"/>
      <c r="C30" s="269"/>
      <c r="D30" s="260"/>
    </row>
    <row r="31" spans="2:5" ht="18" customHeight="1">
      <c r="B31" s="268"/>
      <c r="C31" s="269"/>
      <c r="D31" s="260"/>
    </row>
    <row r="32" spans="2:5" ht="18" customHeight="1">
      <c r="B32" s="287" t="s">
        <v>1</v>
      </c>
      <c r="C32" s="288"/>
      <c r="D32" s="259"/>
    </row>
    <row r="33" spans="2:4" ht="18" customHeight="1">
      <c r="B33" s="272"/>
      <c r="C33" s="273"/>
      <c r="D33" s="14"/>
    </row>
    <row r="34" spans="2:4" ht="18" customHeight="1">
      <c r="B34" s="268"/>
      <c r="C34" s="269"/>
      <c r="D34" s="260"/>
    </row>
    <row r="35" spans="2:4" ht="18" customHeight="1">
      <c r="B35" s="268"/>
      <c r="C35" s="269"/>
      <c r="D35" s="260"/>
    </row>
    <row r="36" spans="2:4" ht="18" customHeight="1">
      <c r="B36" s="274"/>
      <c r="C36" s="275"/>
      <c r="D36" s="16"/>
    </row>
    <row r="37" spans="2:4" ht="18" customHeight="1">
      <c r="B37" s="144"/>
      <c r="C37" s="144"/>
      <c r="D37" s="154"/>
    </row>
    <row r="38" spans="2:4" ht="18" customHeight="1">
      <c r="B38" s="144"/>
      <c r="C38" s="144"/>
      <c r="D38" s="154"/>
    </row>
    <row r="39" spans="2:4" ht="18" customHeight="1">
      <c r="B39" s="144"/>
      <c r="C39" s="144"/>
      <c r="D39" s="154"/>
    </row>
    <row r="40" spans="2:4" ht="18" customHeight="1">
      <c r="B40" s="144"/>
      <c r="C40" s="144"/>
      <c r="D40" s="154"/>
    </row>
    <row r="41" spans="2:4" ht="18" customHeight="1">
      <c r="B41" s="144"/>
      <c r="C41" s="144"/>
      <c r="D41" s="154"/>
    </row>
    <row r="42" spans="2:4" ht="18" customHeight="1">
      <c r="B42" s="144"/>
      <c r="C42" s="144"/>
      <c r="D42" s="154"/>
    </row>
    <row r="43" spans="2:4" ht="18" customHeight="1">
      <c r="B43" s="144"/>
      <c r="C43" s="144"/>
      <c r="D43" s="154"/>
    </row>
    <row r="44" spans="2:4" ht="18" customHeight="1">
      <c r="B44" s="316"/>
      <c r="C44" s="316"/>
      <c r="D44" s="5"/>
    </row>
    <row r="45" spans="2:4" ht="18" customHeight="1">
      <c r="B45" s="296"/>
      <c r="C45" s="296"/>
    </row>
    <row r="46" spans="2:4" ht="18" customHeight="1">
      <c r="B46" s="296"/>
      <c r="C46" s="296"/>
    </row>
    <row r="47" spans="2:4" ht="18" customHeight="1"/>
  </sheetData>
  <mergeCells count="10">
    <mergeCell ref="B46:C46"/>
    <mergeCell ref="B44:C44"/>
    <mergeCell ref="B45:C45"/>
    <mergeCell ref="C2:D2"/>
    <mergeCell ref="C3:D3"/>
    <mergeCell ref="C4:D4"/>
    <mergeCell ref="B6:C6"/>
    <mergeCell ref="B22:C22"/>
    <mergeCell ref="B27:C27"/>
    <mergeCell ref="B32:C32"/>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1"/>
  <dimension ref="C5:N38"/>
  <sheetViews>
    <sheetView zoomScale="125" zoomScaleNormal="125" workbookViewId="0">
      <selection activeCell="E9" sqref="E9"/>
    </sheetView>
  </sheetViews>
  <sheetFormatPr baseColWidth="10" defaultColWidth="8.83203125" defaultRowHeight="14"/>
  <cols>
    <col min="2" max="2" width="8.83203125" customWidth="1"/>
    <col min="3" max="3" width="11.83203125" customWidth="1"/>
    <col min="4" max="7" width="8.83203125" customWidth="1"/>
    <col min="8" max="8" width="10.6640625" customWidth="1"/>
    <col min="9" max="9" width="11.83203125" customWidth="1"/>
    <col min="11" max="11" width="8.83203125" customWidth="1"/>
    <col min="13" max="13" width="8.83203125" customWidth="1"/>
  </cols>
  <sheetData>
    <row r="5" spans="3:14">
      <c r="C5" s="319" t="s">
        <v>1488</v>
      </c>
      <c r="D5" s="319"/>
      <c r="E5" s="319"/>
      <c r="F5" s="254"/>
      <c r="G5" s="254"/>
      <c r="H5" s="254"/>
      <c r="I5" s="254"/>
      <c r="L5" s="180" t="str">
        <f>HYPERLINK("#目次!A1","目次に戻る")</f>
        <v>目次に戻る</v>
      </c>
      <c r="N5" s="180" t="str">
        <f>HYPERLINK("#使い方②!A1","使い方②に戻る")</f>
        <v>使い方②に戻る</v>
      </c>
    </row>
    <row r="6" spans="3:14">
      <c r="C6" s="253"/>
      <c r="D6" s="253"/>
      <c r="E6" s="253"/>
      <c r="F6" s="253"/>
      <c r="G6" s="253"/>
      <c r="H6" s="253"/>
      <c r="I6" s="253"/>
    </row>
    <row r="7" spans="3:14">
      <c r="C7" s="21" t="s">
        <v>1478</v>
      </c>
      <c r="D7" s="21" t="s">
        <v>1473</v>
      </c>
      <c r="E7" s="21" t="s">
        <v>1474</v>
      </c>
      <c r="F7" s="21" t="s">
        <v>1475</v>
      </c>
      <c r="G7" s="21" t="s">
        <v>1476</v>
      </c>
      <c r="I7" s="21" t="s">
        <v>1478</v>
      </c>
      <c r="J7" s="21" t="s">
        <v>1473</v>
      </c>
      <c r="K7" s="21" t="s">
        <v>1477</v>
      </c>
      <c r="L7" s="21" t="s">
        <v>1474</v>
      </c>
      <c r="M7" s="21" t="s">
        <v>1476</v>
      </c>
    </row>
    <row r="8" spans="3:14">
      <c r="C8" s="317" t="s">
        <v>1477</v>
      </c>
      <c r="D8" s="20"/>
      <c r="E8" s="20">
        <f>D8*1.56</f>
        <v>0</v>
      </c>
      <c r="F8" s="20">
        <f>D8*2.25</f>
        <v>0</v>
      </c>
      <c r="G8" s="20">
        <f>D8*3.06</f>
        <v>0</v>
      </c>
      <c r="I8" s="317" t="s">
        <v>1475</v>
      </c>
      <c r="J8" s="20"/>
      <c r="K8" s="20">
        <f>J8*0.44</f>
        <v>0</v>
      </c>
      <c r="L8" s="20">
        <f>J8*0.69</f>
        <v>0</v>
      </c>
      <c r="M8" s="20">
        <f>J8*1.36</f>
        <v>0</v>
      </c>
    </row>
    <row r="9" spans="3:14">
      <c r="C9" s="317"/>
      <c r="D9" s="20"/>
      <c r="E9" s="20">
        <f t="shared" ref="E9:E17" si="0">D9*1.56</f>
        <v>0</v>
      </c>
      <c r="F9" s="20">
        <f t="shared" ref="F9:F17" si="1">D9*2.25</f>
        <v>0</v>
      </c>
      <c r="G9" s="20">
        <f t="shared" ref="G9:G17" si="2">D9*3.06</f>
        <v>0</v>
      </c>
      <c r="I9" s="317"/>
      <c r="J9" s="20"/>
      <c r="K9" s="20">
        <f t="shared" ref="K9:K17" si="3">J9*0.44</f>
        <v>0</v>
      </c>
      <c r="L9" s="20">
        <f t="shared" ref="L9:L17" si="4">J9*0.69</f>
        <v>0</v>
      </c>
      <c r="M9" s="20">
        <f t="shared" ref="M9:M17" si="5">J9*1.36</f>
        <v>0</v>
      </c>
    </row>
    <row r="10" spans="3:14">
      <c r="C10" s="317"/>
      <c r="D10" s="20"/>
      <c r="E10" s="20">
        <f t="shared" si="0"/>
        <v>0</v>
      </c>
      <c r="F10" s="20">
        <f t="shared" si="1"/>
        <v>0</v>
      </c>
      <c r="G10" s="20">
        <f t="shared" si="2"/>
        <v>0</v>
      </c>
      <c r="I10" s="317"/>
      <c r="J10" s="20"/>
      <c r="K10" s="20">
        <f t="shared" si="3"/>
        <v>0</v>
      </c>
      <c r="L10" s="20">
        <f t="shared" si="4"/>
        <v>0</v>
      </c>
      <c r="M10" s="20">
        <f t="shared" si="5"/>
        <v>0</v>
      </c>
    </row>
    <row r="11" spans="3:14">
      <c r="C11" s="317"/>
      <c r="D11" s="20"/>
      <c r="E11" s="20">
        <f t="shared" si="0"/>
        <v>0</v>
      </c>
      <c r="F11" s="20">
        <f t="shared" si="1"/>
        <v>0</v>
      </c>
      <c r="G11" s="20">
        <f t="shared" si="2"/>
        <v>0</v>
      </c>
      <c r="I11" s="317"/>
      <c r="J11" s="20"/>
      <c r="K11" s="20">
        <f t="shared" si="3"/>
        <v>0</v>
      </c>
      <c r="L11" s="20">
        <f t="shared" si="4"/>
        <v>0</v>
      </c>
      <c r="M11" s="20">
        <f t="shared" si="5"/>
        <v>0</v>
      </c>
    </row>
    <row r="12" spans="3:14">
      <c r="C12" s="317"/>
      <c r="D12" s="20"/>
      <c r="E12" s="20">
        <f t="shared" si="0"/>
        <v>0</v>
      </c>
      <c r="F12" s="20">
        <f t="shared" si="1"/>
        <v>0</v>
      </c>
      <c r="G12" s="20">
        <f t="shared" si="2"/>
        <v>0</v>
      </c>
      <c r="I12" s="317"/>
      <c r="J12" s="20"/>
      <c r="K12" s="20">
        <f t="shared" si="3"/>
        <v>0</v>
      </c>
      <c r="L12" s="20">
        <f t="shared" si="4"/>
        <v>0</v>
      </c>
      <c r="M12" s="20">
        <f t="shared" si="5"/>
        <v>0</v>
      </c>
    </row>
    <row r="13" spans="3:14">
      <c r="C13" s="317"/>
      <c r="D13" s="20"/>
      <c r="E13" s="20">
        <f t="shared" si="0"/>
        <v>0</v>
      </c>
      <c r="F13" s="20">
        <f t="shared" si="1"/>
        <v>0</v>
      </c>
      <c r="G13" s="20">
        <f t="shared" si="2"/>
        <v>0</v>
      </c>
      <c r="I13" s="317"/>
      <c r="J13" s="20"/>
      <c r="K13" s="20">
        <f t="shared" si="3"/>
        <v>0</v>
      </c>
      <c r="L13" s="20">
        <f t="shared" si="4"/>
        <v>0</v>
      </c>
      <c r="M13" s="20">
        <f t="shared" si="5"/>
        <v>0</v>
      </c>
    </row>
    <row r="14" spans="3:14">
      <c r="C14" s="317"/>
      <c r="D14" s="20"/>
      <c r="E14" s="20">
        <f t="shared" si="0"/>
        <v>0</v>
      </c>
      <c r="F14" s="20">
        <f t="shared" si="1"/>
        <v>0</v>
      </c>
      <c r="G14" s="20">
        <f t="shared" si="2"/>
        <v>0</v>
      </c>
      <c r="I14" s="317"/>
      <c r="J14" s="20"/>
      <c r="K14" s="20">
        <f t="shared" si="3"/>
        <v>0</v>
      </c>
      <c r="L14" s="20">
        <f t="shared" si="4"/>
        <v>0</v>
      </c>
      <c r="M14" s="20">
        <f t="shared" si="5"/>
        <v>0</v>
      </c>
    </row>
    <row r="15" spans="3:14">
      <c r="C15" s="317"/>
      <c r="D15" s="20"/>
      <c r="E15" s="20">
        <f t="shared" si="0"/>
        <v>0</v>
      </c>
      <c r="F15" s="20">
        <f t="shared" si="1"/>
        <v>0</v>
      </c>
      <c r="G15" s="20">
        <f t="shared" si="2"/>
        <v>0</v>
      </c>
      <c r="I15" s="317"/>
      <c r="J15" s="20"/>
      <c r="K15" s="20">
        <f t="shared" si="3"/>
        <v>0</v>
      </c>
      <c r="L15" s="20">
        <f t="shared" si="4"/>
        <v>0</v>
      </c>
      <c r="M15" s="20">
        <f t="shared" si="5"/>
        <v>0</v>
      </c>
    </row>
    <row r="16" spans="3:14">
      <c r="C16" s="317"/>
      <c r="D16" s="20"/>
      <c r="E16" s="20">
        <f t="shared" si="0"/>
        <v>0</v>
      </c>
      <c r="F16" s="20">
        <f t="shared" si="1"/>
        <v>0</v>
      </c>
      <c r="G16" s="20">
        <f t="shared" si="2"/>
        <v>0</v>
      </c>
      <c r="I16" s="317"/>
      <c r="J16" s="20"/>
      <c r="K16" s="20">
        <f t="shared" si="3"/>
        <v>0</v>
      </c>
      <c r="L16" s="20">
        <f t="shared" si="4"/>
        <v>0</v>
      </c>
      <c r="M16" s="20">
        <f t="shared" si="5"/>
        <v>0</v>
      </c>
    </row>
    <row r="17" spans="3:13">
      <c r="C17" s="317"/>
      <c r="D17" s="20"/>
      <c r="E17" s="20">
        <f t="shared" si="0"/>
        <v>0</v>
      </c>
      <c r="F17" s="20">
        <f t="shared" si="1"/>
        <v>0</v>
      </c>
      <c r="G17" s="20">
        <f t="shared" si="2"/>
        <v>0</v>
      </c>
      <c r="I17" s="317"/>
      <c r="J17" s="20"/>
      <c r="K17" s="20">
        <f t="shared" si="3"/>
        <v>0</v>
      </c>
      <c r="L17" s="20">
        <f t="shared" si="4"/>
        <v>0</v>
      </c>
      <c r="M17" s="20">
        <f t="shared" si="5"/>
        <v>0</v>
      </c>
    </row>
    <row r="19" spans="3:13">
      <c r="C19" s="21" t="s">
        <v>1478</v>
      </c>
      <c r="D19" s="21" t="s">
        <v>1473</v>
      </c>
      <c r="E19" s="21" t="s">
        <v>1477</v>
      </c>
      <c r="F19" s="21" t="s">
        <v>1475</v>
      </c>
      <c r="G19" s="21" t="s">
        <v>1476</v>
      </c>
      <c r="I19" s="21" t="s">
        <v>1478</v>
      </c>
      <c r="J19" s="21" t="s">
        <v>1473</v>
      </c>
      <c r="K19" s="21" t="s">
        <v>1477</v>
      </c>
      <c r="L19" s="21" t="s">
        <v>1474</v>
      </c>
      <c r="M19" s="21" t="s">
        <v>1475</v>
      </c>
    </row>
    <row r="20" spans="3:13">
      <c r="C20" s="317" t="s">
        <v>1474</v>
      </c>
      <c r="D20" s="20"/>
      <c r="E20" s="20">
        <f>D20*0.64</f>
        <v>0</v>
      </c>
      <c r="F20" s="20">
        <f>D20*1.44</f>
        <v>0</v>
      </c>
      <c r="G20" s="20">
        <f>D20*1.96</f>
        <v>0</v>
      </c>
      <c r="I20" s="317" t="s">
        <v>1476</v>
      </c>
      <c r="J20" s="20"/>
      <c r="K20" s="20">
        <f>J20*0.33</f>
        <v>0</v>
      </c>
      <c r="L20" s="20">
        <f>J20*0.51</f>
        <v>0</v>
      </c>
      <c r="M20" s="20">
        <f>J20*0.73</f>
        <v>0</v>
      </c>
    </row>
    <row r="21" spans="3:13">
      <c r="C21" s="317"/>
      <c r="D21" s="20"/>
      <c r="E21" s="20">
        <f t="shared" ref="E21:E29" si="6">D21*0.64</f>
        <v>0</v>
      </c>
      <c r="F21" s="20">
        <f t="shared" ref="F21:F29" si="7">D21*1.44</f>
        <v>0</v>
      </c>
      <c r="G21" s="20">
        <f t="shared" ref="G21:G29" si="8">D21*1.96</f>
        <v>0</v>
      </c>
      <c r="I21" s="317"/>
      <c r="J21" s="20"/>
      <c r="K21" s="20">
        <f t="shared" ref="K21:K29" si="9">J21*0.33</f>
        <v>0</v>
      </c>
      <c r="L21" s="20">
        <f t="shared" ref="L21:L29" si="10">J21*0.51</f>
        <v>0</v>
      </c>
      <c r="M21" s="20">
        <f t="shared" ref="M21:M29" si="11">J21*0.73</f>
        <v>0</v>
      </c>
    </row>
    <row r="22" spans="3:13">
      <c r="C22" s="317"/>
      <c r="D22" s="20"/>
      <c r="E22" s="20">
        <f t="shared" si="6"/>
        <v>0</v>
      </c>
      <c r="F22" s="20">
        <f t="shared" si="7"/>
        <v>0</v>
      </c>
      <c r="G22" s="20">
        <f t="shared" si="8"/>
        <v>0</v>
      </c>
      <c r="I22" s="317"/>
      <c r="J22" s="20"/>
      <c r="K22" s="20">
        <f t="shared" si="9"/>
        <v>0</v>
      </c>
      <c r="L22" s="20">
        <f t="shared" si="10"/>
        <v>0</v>
      </c>
      <c r="M22" s="20">
        <f t="shared" si="11"/>
        <v>0</v>
      </c>
    </row>
    <row r="23" spans="3:13">
      <c r="C23" s="317"/>
      <c r="D23" s="20"/>
      <c r="E23" s="20">
        <f t="shared" si="6"/>
        <v>0</v>
      </c>
      <c r="F23" s="20">
        <f t="shared" si="7"/>
        <v>0</v>
      </c>
      <c r="G23" s="20">
        <f t="shared" si="8"/>
        <v>0</v>
      </c>
      <c r="I23" s="317"/>
      <c r="J23" s="20"/>
      <c r="K23" s="20">
        <f t="shared" si="9"/>
        <v>0</v>
      </c>
      <c r="L23" s="20">
        <f t="shared" si="10"/>
        <v>0</v>
      </c>
      <c r="M23" s="20">
        <f t="shared" si="11"/>
        <v>0</v>
      </c>
    </row>
    <row r="24" spans="3:13">
      <c r="C24" s="317"/>
      <c r="D24" s="20"/>
      <c r="E24" s="20">
        <f t="shared" si="6"/>
        <v>0</v>
      </c>
      <c r="F24" s="20">
        <f t="shared" si="7"/>
        <v>0</v>
      </c>
      <c r="G24" s="20">
        <f t="shared" si="8"/>
        <v>0</v>
      </c>
      <c r="I24" s="317"/>
      <c r="J24" s="20"/>
      <c r="K24" s="20">
        <f t="shared" si="9"/>
        <v>0</v>
      </c>
      <c r="L24" s="20">
        <f t="shared" si="10"/>
        <v>0</v>
      </c>
      <c r="M24" s="20">
        <f t="shared" si="11"/>
        <v>0</v>
      </c>
    </row>
    <row r="25" spans="3:13">
      <c r="C25" s="317"/>
      <c r="D25" s="20"/>
      <c r="E25" s="20">
        <f t="shared" si="6"/>
        <v>0</v>
      </c>
      <c r="F25" s="20">
        <f t="shared" si="7"/>
        <v>0</v>
      </c>
      <c r="G25" s="20">
        <f t="shared" si="8"/>
        <v>0</v>
      </c>
      <c r="I25" s="317"/>
      <c r="J25" s="20"/>
      <c r="K25" s="20">
        <f t="shared" si="9"/>
        <v>0</v>
      </c>
      <c r="L25" s="20">
        <f t="shared" si="10"/>
        <v>0</v>
      </c>
      <c r="M25" s="20">
        <f t="shared" si="11"/>
        <v>0</v>
      </c>
    </row>
    <row r="26" spans="3:13">
      <c r="C26" s="317"/>
      <c r="D26" s="20"/>
      <c r="E26" s="20">
        <f t="shared" si="6"/>
        <v>0</v>
      </c>
      <c r="F26" s="20">
        <f t="shared" si="7"/>
        <v>0</v>
      </c>
      <c r="G26" s="20">
        <f t="shared" si="8"/>
        <v>0</v>
      </c>
      <c r="I26" s="317"/>
      <c r="J26" s="20"/>
      <c r="K26" s="20">
        <f t="shared" si="9"/>
        <v>0</v>
      </c>
      <c r="L26" s="20">
        <f t="shared" si="10"/>
        <v>0</v>
      </c>
      <c r="M26" s="20">
        <f t="shared" si="11"/>
        <v>0</v>
      </c>
    </row>
    <row r="27" spans="3:13">
      <c r="C27" s="317"/>
      <c r="D27" s="20"/>
      <c r="E27" s="20">
        <f t="shared" si="6"/>
        <v>0</v>
      </c>
      <c r="F27" s="20">
        <f t="shared" si="7"/>
        <v>0</v>
      </c>
      <c r="G27" s="20">
        <f t="shared" si="8"/>
        <v>0</v>
      </c>
      <c r="I27" s="317"/>
      <c r="J27" s="20"/>
      <c r="K27" s="20">
        <f t="shared" si="9"/>
        <v>0</v>
      </c>
      <c r="L27" s="20">
        <f t="shared" si="10"/>
        <v>0</v>
      </c>
      <c r="M27" s="20">
        <f t="shared" si="11"/>
        <v>0</v>
      </c>
    </row>
    <row r="28" spans="3:13">
      <c r="C28" s="317"/>
      <c r="D28" s="20"/>
      <c r="E28" s="20">
        <f t="shared" si="6"/>
        <v>0</v>
      </c>
      <c r="F28" s="20">
        <f t="shared" si="7"/>
        <v>0</v>
      </c>
      <c r="G28" s="20">
        <f t="shared" si="8"/>
        <v>0</v>
      </c>
      <c r="I28" s="317"/>
      <c r="J28" s="20"/>
      <c r="K28" s="20">
        <f t="shared" si="9"/>
        <v>0</v>
      </c>
      <c r="L28" s="20">
        <f t="shared" si="10"/>
        <v>0</v>
      </c>
      <c r="M28" s="20">
        <f t="shared" si="11"/>
        <v>0</v>
      </c>
    </row>
    <row r="29" spans="3:13">
      <c r="C29" s="317"/>
      <c r="D29" s="20"/>
      <c r="E29" s="20">
        <f t="shared" si="6"/>
        <v>0</v>
      </c>
      <c r="F29" s="20">
        <f t="shared" si="7"/>
        <v>0</v>
      </c>
      <c r="G29" s="20">
        <f t="shared" si="8"/>
        <v>0</v>
      </c>
      <c r="I29" s="317"/>
      <c r="J29" s="20"/>
      <c r="K29" s="20">
        <f t="shared" si="9"/>
        <v>0</v>
      </c>
      <c r="L29" s="20">
        <f t="shared" si="10"/>
        <v>0</v>
      </c>
      <c r="M29" s="20">
        <f t="shared" si="11"/>
        <v>0</v>
      </c>
    </row>
    <row r="34" spans="3:4">
      <c r="C34" s="318" t="s">
        <v>1479</v>
      </c>
      <c r="D34" s="318"/>
    </row>
    <row r="35" spans="3:4">
      <c r="C35" s="20" t="s">
        <v>1480</v>
      </c>
      <c r="D35" s="20" t="s">
        <v>1481</v>
      </c>
    </row>
    <row r="36" spans="3:4">
      <c r="C36" s="20" t="s">
        <v>1485</v>
      </c>
      <c r="D36" s="20" t="s">
        <v>1482</v>
      </c>
    </row>
    <row r="37" spans="3:4">
      <c r="C37" s="20" t="s">
        <v>1486</v>
      </c>
      <c r="D37" s="20" t="s">
        <v>1483</v>
      </c>
    </row>
    <row r="38" spans="3:4">
      <c r="C38" s="20" t="s">
        <v>1487</v>
      </c>
      <c r="D38" s="20" t="s">
        <v>1484</v>
      </c>
    </row>
  </sheetData>
  <mergeCells count="6">
    <mergeCell ref="C8:C17"/>
    <mergeCell ref="I8:I17"/>
    <mergeCell ref="C34:D34"/>
    <mergeCell ref="C5:E5"/>
    <mergeCell ref="C20:C29"/>
    <mergeCell ref="I20:I29"/>
  </mergeCells>
  <phoneticPr fontId="2"/>
  <pageMargins left="0.7" right="0.7" top="0.75" bottom="0.75" header="0.3" footer="0.3"/>
  <pageSetup paperSize="13"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961F0-E599-1248-8F0F-6D4DF42828D4}">
  <sheetPr codeName="Sheet14">
    <pageSetUpPr fitToPage="1"/>
  </sheetPr>
  <dimension ref="B1:G47"/>
  <sheetViews>
    <sheetView zoomScale="125" zoomScaleNormal="125" workbookViewId="0">
      <selection activeCell="G4" sqref="G4"/>
    </sheetView>
  </sheetViews>
  <sheetFormatPr baseColWidth="10" defaultColWidth="8.83203125" defaultRowHeight="14"/>
  <cols>
    <col min="2" max="2" width="12.83203125" customWidth="1"/>
    <col min="3" max="3" width="6.33203125" customWidth="1"/>
    <col min="4" max="4" width="55.33203125" customWidth="1"/>
    <col min="5" max="5" width="10" customWidth="1"/>
  </cols>
  <sheetData>
    <row r="1" spans="2:7" ht="15" thickBot="1"/>
    <row r="2" spans="2:7">
      <c r="B2" s="2"/>
      <c r="C2" s="281" t="s">
        <v>112</v>
      </c>
      <c r="D2" s="282"/>
      <c r="E2" s="5"/>
    </row>
    <row r="3" spans="2:7" ht="23">
      <c r="B3" s="3" t="s">
        <v>0</v>
      </c>
      <c r="C3" s="303" t="s">
        <v>100</v>
      </c>
      <c r="D3" s="304"/>
      <c r="E3" s="6"/>
      <c r="G3" s="180" t="str">
        <f>HYPERLINK("#目次!A1","目次に戻る")</f>
        <v>目次に戻る</v>
      </c>
    </row>
    <row r="4" spans="2:7" ht="16.5" customHeight="1" thickBot="1">
      <c r="B4" s="1"/>
      <c r="C4" s="285" t="s">
        <v>101</v>
      </c>
      <c r="D4" s="286"/>
      <c r="E4" s="7"/>
    </row>
    <row r="6" spans="2:7" ht="18" customHeight="1">
      <c r="B6" s="287" t="s">
        <v>1</v>
      </c>
      <c r="C6" s="288"/>
      <c r="D6" s="24"/>
      <c r="E6" s="26"/>
      <c r="F6" s="5"/>
    </row>
    <row r="7" spans="2:7" ht="18" customHeight="1">
      <c r="B7" s="289" t="s">
        <v>49</v>
      </c>
      <c r="C7" s="290"/>
      <c r="D7" s="12" t="s">
        <v>108</v>
      </c>
      <c r="E7" s="9"/>
    </row>
    <row r="8" spans="2:7" ht="18" customHeight="1">
      <c r="B8" s="279" t="s">
        <v>102</v>
      </c>
      <c r="C8" s="280"/>
      <c r="D8" s="13" t="s">
        <v>109</v>
      </c>
      <c r="E8" s="10"/>
    </row>
    <row r="9" spans="2:7" ht="18" customHeight="1">
      <c r="B9" s="279" t="s">
        <v>103</v>
      </c>
      <c r="C9" s="280"/>
      <c r="D9" s="13" t="s">
        <v>110</v>
      </c>
      <c r="E9" s="10"/>
    </row>
    <row r="10" spans="2:7" ht="18" customHeight="1">
      <c r="B10" s="279" t="s">
        <v>104</v>
      </c>
      <c r="C10" s="280"/>
      <c r="D10" s="13" t="s">
        <v>111</v>
      </c>
      <c r="E10" s="10"/>
    </row>
    <row r="11" spans="2:7" ht="18" customHeight="1">
      <c r="B11" s="279" t="s">
        <v>105</v>
      </c>
      <c r="C11" s="280"/>
      <c r="D11" s="13" t="s">
        <v>113</v>
      </c>
      <c r="E11" s="10"/>
    </row>
    <row r="12" spans="2:7" ht="18" customHeight="1">
      <c r="B12" s="279" t="s">
        <v>106</v>
      </c>
      <c r="C12" s="280"/>
      <c r="D12" s="13" t="s">
        <v>114</v>
      </c>
      <c r="E12" s="9"/>
    </row>
    <row r="13" spans="2:7" ht="18" customHeight="1">
      <c r="B13" s="306" t="s">
        <v>107</v>
      </c>
      <c r="C13" s="307"/>
      <c r="D13" s="14" t="s">
        <v>17</v>
      </c>
      <c r="E13" s="9"/>
    </row>
    <row r="14" spans="2:7" ht="18" customHeight="1">
      <c r="B14" s="287" t="s">
        <v>1</v>
      </c>
      <c r="C14" s="288"/>
      <c r="D14" s="24" t="s">
        <v>89</v>
      </c>
      <c r="E14" s="9"/>
    </row>
    <row r="15" spans="2:7" ht="18" customHeight="1">
      <c r="B15" s="293"/>
      <c r="C15" s="294"/>
      <c r="D15" s="14" t="s">
        <v>115</v>
      </c>
      <c r="E15" s="9"/>
    </row>
    <row r="16" spans="2:7" ht="18" customHeight="1">
      <c r="B16" s="293"/>
      <c r="C16" s="294"/>
      <c r="D16" s="14" t="s">
        <v>116</v>
      </c>
      <c r="E16" s="9"/>
    </row>
    <row r="17" spans="2:5" ht="18" customHeight="1">
      <c r="B17" s="308"/>
      <c r="C17" s="309"/>
      <c r="D17" s="27"/>
      <c r="E17" s="7"/>
    </row>
    <row r="18" spans="2:5" ht="18" customHeight="1">
      <c r="B18" s="293"/>
      <c r="C18" s="294"/>
      <c r="D18" s="14"/>
      <c r="E18" s="9"/>
    </row>
    <row r="19" spans="2:5" ht="18" customHeight="1">
      <c r="B19" s="293"/>
      <c r="C19" s="294"/>
      <c r="D19" s="25"/>
      <c r="E19" s="9"/>
    </row>
    <row r="20" spans="2:5" ht="18" customHeight="1">
      <c r="B20" s="293"/>
      <c r="C20" s="294"/>
      <c r="D20" s="25"/>
      <c r="E20" s="7"/>
    </row>
    <row r="21" spans="2:5" ht="18" customHeight="1">
      <c r="B21" s="293"/>
      <c r="C21" s="294"/>
      <c r="D21" s="25"/>
      <c r="E21" s="9"/>
    </row>
    <row r="22" spans="2:5" ht="18" customHeight="1">
      <c r="B22" s="287" t="s">
        <v>1</v>
      </c>
      <c r="C22" s="288"/>
      <c r="D22" s="24"/>
    </row>
    <row r="23" spans="2:5" ht="18" customHeight="1">
      <c r="B23" s="291"/>
      <c r="C23" s="292"/>
      <c r="D23" s="14"/>
    </row>
    <row r="24" spans="2:5" ht="18" customHeight="1">
      <c r="B24" s="293"/>
      <c r="C24" s="294"/>
      <c r="D24" s="25"/>
    </row>
    <row r="25" spans="2:5" ht="18" customHeight="1">
      <c r="B25" s="293"/>
      <c r="C25" s="294"/>
      <c r="D25" s="25"/>
    </row>
    <row r="26" spans="2:5" ht="18" customHeight="1">
      <c r="B26" s="297"/>
      <c r="C26" s="298"/>
      <c r="D26" s="25"/>
    </row>
    <row r="27" spans="2:5" ht="18" customHeight="1">
      <c r="B27" s="287" t="s">
        <v>1</v>
      </c>
      <c r="C27" s="288"/>
      <c r="D27" s="24"/>
    </row>
    <row r="28" spans="2:5" ht="18" customHeight="1">
      <c r="B28" s="291"/>
      <c r="C28" s="292"/>
      <c r="D28" s="14"/>
    </row>
    <row r="29" spans="2:5" ht="18" customHeight="1">
      <c r="B29" s="293"/>
      <c r="C29" s="294"/>
      <c r="D29" s="25"/>
    </row>
    <row r="30" spans="2:5" ht="18" customHeight="1">
      <c r="B30" s="293"/>
      <c r="C30" s="294"/>
      <c r="D30" s="25"/>
    </row>
    <row r="31" spans="2:5" ht="18" customHeight="1">
      <c r="B31" s="293"/>
      <c r="C31" s="294"/>
      <c r="D31" s="25"/>
    </row>
    <row r="32" spans="2:5" ht="18" customHeight="1">
      <c r="B32" s="287" t="s">
        <v>1</v>
      </c>
      <c r="C32" s="288"/>
      <c r="D32" s="24"/>
    </row>
    <row r="33" spans="2:4" ht="18" customHeight="1">
      <c r="B33" s="291"/>
      <c r="C33" s="292"/>
      <c r="D33" s="14"/>
    </row>
    <row r="34" spans="2:4" ht="18" customHeight="1">
      <c r="B34" s="293"/>
      <c r="C34" s="294"/>
      <c r="D34" s="25"/>
    </row>
    <row r="35" spans="2:4" ht="18" customHeight="1">
      <c r="B35" s="293"/>
      <c r="C35" s="294"/>
      <c r="D35" s="25"/>
    </row>
    <row r="36" spans="2:4" ht="18" customHeight="1">
      <c r="B36" s="305" t="s">
        <v>1</v>
      </c>
      <c r="C36" s="305"/>
      <c r="D36" s="18"/>
    </row>
    <row r="37" spans="2:4" ht="18" customHeight="1">
      <c r="B37" s="293"/>
      <c r="C37" s="294"/>
      <c r="D37" s="25"/>
    </row>
    <row r="38" spans="2:4" ht="18" customHeight="1">
      <c r="B38" s="293"/>
      <c r="C38" s="294"/>
      <c r="D38" s="25"/>
    </row>
    <row r="39" spans="2:4" ht="18" customHeight="1">
      <c r="B39" s="293"/>
      <c r="C39" s="294"/>
      <c r="D39" s="25"/>
    </row>
    <row r="40" spans="2:4" ht="18" customHeight="1">
      <c r="B40" s="293"/>
      <c r="C40" s="294"/>
      <c r="D40" s="25"/>
    </row>
    <row r="41" spans="2:4" ht="18" customHeight="1">
      <c r="B41" s="293"/>
      <c r="C41" s="294"/>
      <c r="D41" s="25"/>
    </row>
    <row r="42" spans="2:4" ht="18" customHeight="1">
      <c r="B42" s="293"/>
      <c r="C42" s="294"/>
      <c r="D42" s="14"/>
    </row>
    <row r="43" spans="2:4" ht="18" customHeight="1">
      <c r="B43" s="297"/>
      <c r="C43" s="298"/>
      <c r="D43" s="16"/>
    </row>
    <row r="44" spans="2:4" ht="18" customHeight="1">
      <c r="B44" s="295"/>
      <c r="C44" s="295"/>
    </row>
    <row r="45" spans="2:4" ht="18" customHeight="1">
      <c r="B45" s="296"/>
      <c r="C45" s="296"/>
    </row>
    <row r="46" spans="2:4" ht="18" customHeight="1">
      <c r="B46" s="296"/>
      <c r="C46" s="296"/>
    </row>
    <row r="47" spans="2:4" ht="18" customHeight="1"/>
  </sheetData>
  <mergeCells count="44">
    <mergeCell ref="B45:C45"/>
    <mergeCell ref="B46:C46"/>
    <mergeCell ref="B39:C39"/>
    <mergeCell ref="B40:C40"/>
    <mergeCell ref="B41:C41"/>
    <mergeCell ref="B42:C42"/>
    <mergeCell ref="B43:C43"/>
    <mergeCell ref="B44:C44"/>
    <mergeCell ref="B38:C38"/>
    <mergeCell ref="B27:C27"/>
    <mergeCell ref="B28:C28"/>
    <mergeCell ref="B29:C29"/>
    <mergeCell ref="B30:C30"/>
    <mergeCell ref="B31:C31"/>
    <mergeCell ref="B32:C32"/>
    <mergeCell ref="B33:C33"/>
    <mergeCell ref="B34:C34"/>
    <mergeCell ref="B35:C35"/>
    <mergeCell ref="B36:C36"/>
    <mergeCell ref="B37:C37"/>
    <mergeCell ref="B26:C26"/>
    <mergeCell ref="B15:C15"/>
    <mergeCell ref="B16:C16"/>
    <mergeCell ref="B17:C17"/>
    <mergeCell ref="B18:C18"/>
    <mergeCell ref="B19:C19"/>
    <mergeCell ref="B20:C20"/>
    <mergeCell ref="B21:C21"/>
    <mergeCell ref="B22:C22"/>
    <mergeCell ref="B23:C23"/>
    <mergeCell ref="B24:C24"/>
    <mergeCell ref="B25:C25"/>
    <mergeCell ref="B14:C14"/>
    <mergeCell ref="C2:D2"/>
    <mergeCell ref="C3:D3"/>
    <mergeCell ref="C4:D4"/>
    <mergeCell ref="B6:C6"/>
    <mergeCell ref="B7:C7"/>
    <mergeCell ref="B8:C8"/>
    <mergeCell ref="B9:C9"/>
    <mergeCell ref="B10:C10"/>
    <mergeCell ref="B11:C11"/>
    <mergeCell ref="B12:C12"/>
    <mergeCell ref="B13:C13"/>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6931D-FC7E-A145-991D-E8BF8DE330EB}">
  <sheetPr codeName="Sheet15">
    <pageSetUpPr fitToPage="1"/>
  </sheetPr>
  <dimension ref="B1:G47"/>
  <sheetViews>
    <sheetView zoomScale="125" zoomScaleNormal="125" workbookViewId="0">
      <selection activeCell="D21" sqref="D21"/>
    </sheetView>
  </sheetViews>
  <sheetFormatPr baseColWidth="10" defaultColWidth="8.83203125" defaultRowHeight="14"/>
  <cols>
    <col min="2" max="2" width="12.83203125" customWidth="1"/>
    <col min="3" max="3" width="6.33203125" customWidth="1"/>
    <col min="4" max="4" width="55.33203125" customWidth="1"/>
    <col min="5" max="5" width="10" customWidth="1"/>
  </cols>
  <sheetData>
    <row r="1" spans="2:7" ht="15" thickBot="1"/>
    <row r="2" spans="2:7">
      <c r="B2" s="2"/>
      <c r="C2" s="281"/>
      <c r="D2" s="282"/>
      <c r="E2" s="5"/>
    </row>
    <row r="3" spans="2:7" ht="23">
      <c r="B3" s="3" t="s">
        <v>0</v>
      </c>
      <c r="C3" s="303" t="s">
        <v>127</v>
      </c>
      <c r="D3" s="304"/>
      <c r="E3" s="6"/>
      <c r="G3" s="180" t="str">
        <f>HYPERLINK("#目次!A1","目次に戻る")</f>
        <v>目次に戻る</v>
      </c>
    </row>
    <row r="4" spans="2:7" ht="16.5" customHeight="1" thickBot="1">
      <c r="B4" s="1"/>
      <c r="C4" s="285" t="s">
        <v>140</v>
      </c>
      <c r="D4" s="286"/>
      <c r="E4" s="7"/>
    </row>
    <row r="6" spans="2:7" ht="18" customHeight="1">
      <c r="B6" s="287" t="s">
        <v>1</v>
      </c>
      <c r="C6" s="288"/>
      <c r="D6" s="29" t="s">
        <v>128</v>
      </c>
      <c r="E6" s="30"/>
      <c r="F6" s="5"/>
    </row>
    <row r="7" spans="2:7" ht="18" customHeight="1">
      <c r="B7" s="289" t="s">
        <v>71</v>
      </c>
      <c r="C7" s="290"/>
      <c r="D7" s="12" t="s">
        <v>133</v>
      </c>
      <c r="E7" s="9"/>
    </row>
    <row r="8" spans="2:7" ht="18" customHeight="1">
      <c r="B8" s="279" t="s">
        <v>72</v>
      </c>
      <c r="C8" s="280"/>
      <c r="D8" s="13" t="s">
        <v>134</v>
      </c>
      <c r="E8" s="10"/>
    </row>
    <row r="9" spans="2:7" ht="18" customHeight="1">
      <c r="B9" s="279" t="s">
        <v>22</v>
      </c>
      <c r="C9" s="280"/>
      <c r="D9" s="13" t="s">
        <v>135</v>
      </c>
      <c r="E9" s="10"/>
    </row>
    <row r="10" spans="2:7" ht="18" customHeight="1">
      <c r="B10" s="279" t="s">
        <v>48</v>
      </c>
      <c r="C10" s="280"/>
      <c r="D10" s="13" t="s">
        <v>136</v>
      </c>
      <c r="E10" s="10"/>
    </row>
    <row r="11" spans="2:7" ht="18" customHeight="1">
      <c r="B11" s="287" t="s">
        <v>1</v>
      </c>
      <c r="C11" s="288"/>
      <c r="D11" s="29" t="s">
        <v>129</v>
      </c>
      <c r="E11" s="10"/>
    </row>
    <row r="12" spans="2:7" ht="18" customHeight="1">
      <c r="B12" s="279" t="s">
        <v>21</v>
      </c>
      <c r="C12" s="280"/>
      <c r="D12" s="13" t="s">
        <v>137</v>
      </c>
      <c r="E12" s="9"/>
    </row>
    <row r="13" spans="2:7" ht="18" customHeight="1">
      <c r="B13" s="306" t="s">
        <v>66</v>
      </c>
      <c r="C13" s="307"/>
      <c r="D13" s="14" t="s">
        <v>138</v>
      </c>
      <c r="E13" s="9"/>
    </row>
    <row r="14" spans="2:7" ht="18" customHeight="1">
      <c r="B14" s="293" t="s">
        <v>130</v>
      </c>
      <c r="C14" s="294"/>
      <c r="D14" s="14" t="s">
        <v>139</v>
      </c>
      <c r="E14" s="9"/>
    </row>
    <row r="15" spans="2:7" ht="18" customHeight="1">
      <c r="B15" s="287" t="s">
        <v>1</v>
      </c>
      <c r="C15" s="288"/>
      <c r="D15" s="29" t="s">
        <v>98</v>
      </c>
      <c r="E15" s="9"/>
    </row>
    <row r="16" spans="2:7" ht="18" customHeight="1">
      <c r="B16" s="293" t="s">
        <v>65</v>
      </c>
      <c r="C16" s="294"/>
      <c r="D16" s="14"/>
      <c r="E16" s="9"/>
    </row>
    <row r="17" spans="2:5" ht="18" customHeight="1">
      <c r="B17" s="308"/>
      <c r="C17" s="309"/>
      <c r="D17" s="27"/>
      <c r="E17" s="7"/>
    </row>
    <row r="18" spans="2:5" ht="18" customHeight="1">
      <c r="B18" s="293"/>
      <c r="C18" s="294"/>
      <c r="D18" s="14"/>
      <c r="E18" s="9"/>
    </row>
    <row r="19" spans="2:5" ht="18" customHeight="1">
      <c r="B19" s="293"/>
      <c r="C19" s="294"/>
      <c r="D19" s="31"/>
      <c r="E19" s="9"/>
    </row>
    <row r="20" spans="2:5" ht="18" customHeight="1">
      <c r="B20" s="293"/>
      <c r="C20" s="294"/>
      <c r="D20" s="31"/>
      <c r="E20" s="7"/>
    </row>
    <row r="21" spans="2:5" ht="18" customHeight="1">
      <c r="B21" s="293"/>
      <c r="C21" s="294"/>
      <c r="D21" s="31"/>
      <c r="E21" s="9"/>
    </row>
    <row r="22" spans="2:5" ht="18" customHeight="1">
      <c r="B22" s="287" t="s">
        <v>1</v>
      </c>
      <c r="C22" s="288"/>
      <c r="D22" s="29"/>
    </row>
    <row r="23" spans="2:5" ht="18" customHeight="1">
      <c r="B23" s="291"/>
      <c r="C23" s="292"/>
      <c r="D23" s="14"/>
    </row>
    <row r="24" spans="2:5" ht="18" customHeight="1">
      <c r="B24" s="293"/>
      <c r="C24" s="294"/>
      <c r="D24" s="31"/>
    </row>
    <row r="25" spans="2:5" ht="18" customHeight="1">
      <c r="B25" s="293"/>
      <c r="C25" s="294"/>
      <c r="D25" s="31"/>
    </row>
    <row r="26" spans="2:5" ht="18" customHeight="1">
      <c r="B26" s="297"/>
      <c r="C26" s="298"/>
      <c r="D26" s="31"/>
    </row>
    <row r="27" spans="2:5" ht="18" customHeight="1">
      <c r="B27" s="287" t="s">
        <v>1</v>
      </c>
      <c r="C27" s="288"/>
      <c r="D27" s="29"/>
    </row>
    <row r="28" spans="2:5" ht="18" customHeight="1">
      <c r="B28" s="291"/>
      <c r="C28" s="292"/>
      <c r="D28" s="14"/>
    </row>
    <row r="29" spans="2:5" ht="18" customHeight="1">
      <c r="B29" s="293"/>
      <c r="C29" s="294"/>
      <c r="D29" s="31"/>
    </row>
    <row r="30" spans="2:5" ht="18" customHeight="1">
      <c r="B30" s="293"/>
      <c r="C30" s="294"/>
      <c r="D30" s="31"/>
    </row>
    <row r="31" spans="2:5" ht="18" customHeight="1">
      <c r="B31" s="293"/>
      <c r="C31" s="294"/>
      <c r="D31" s="31"/>
    </row>
    <row r="32" spans="2:5" ht="18" customHeight="1">
      <c r="B32" s="287" t="s">
        <v>1</v>
      </c>
      <c r="C32" s="288"/>
      <c r="D32" s="29"/>
    </row>
    <row r="33" spans="2:4" ht="18" customHeight="1">
      <c r="B33" s="291"/>
      <c r="C33" s="292"/>
      <c r="D33" s="14"/>
    </row>
    <row r="34" spans="2:4" ht="18" customHeight="1">
      <c r="B34" s="293"/>
      <c r="C34" s="294"/>
      <c r="D34" s="31"/>
    </row>
    <row r="35" spans="2:4" ht="18" customHeight="1">
      <c r="B35" s="293"/>
      <c r="C35" s="294"/>
      <c r="D35" s="31"/>
    </row>
    <row r="36" spans="2:4" ht="18" customHeight="1">
      <c r="B36" s="305" t="s">
        <v>1</v>
      </c>
      <c r="C36" s="305"/>
      <c r="D36" s="18"/>
    </row>
    <row r="37" spans="2:4" ht="18" customHeight="1">
      <c r="B37" s="293"/>
      <c r="C37" s="294"/>
      <c r="D37" s="31"/>
    </row>
    <row r="38" spans="2:4" ht="18" customHeight="1">
      <c r="B38" s="293"/>
      <c r="C38" s="294"/>
      <c r="D38" s="31"/>
    </row>
    <row r="39" spans="2:4" ht="18" customHeight="1">
      <c r="B39" s="293"/>
      <c r="C39" s="294"/>
      <c r="D39" s="31"/>
    </row>
    <row r="40" spans="2:4" ht="18" customHeight="1">
      <c r="B40" s="293"/>
      <c r="C40" s="294"/>
      <c r="D40" s="31"/>
    </row>
    <row r="41" spans="2:4" ht="18" customHeight="1">
      <c r="B41" s="293"/>
      <c r="C41" s="294"/>
      <c r="D41" s="31"/>
    </row>
    <row r="42" spans="2:4" ht="18" customHeight="1">
      <c r="B42" s="293"/>
      <c r="C42" s="294"/>
      <c r="D42" s="14"/>
    </row>
    <row r="43" spans="2:4" ht="18" customHeight="1">
      <c r="B43" s="297"/>
      <c r="C43" s="298"/>
      <c r="D43" s="16"/>
    </row>
    <row r="44" spans="2:4" ht="18" customHeight="1">
      <c r="B44" s="295"/>
      <c r="C44" s="295"/>
    </row>
    <row r="45" spans="2:4" ht="18" customHeight="1">
      <c r="B45" s="296"/>
      <c r="C45" s="296"/>
    </row>
    <row r="46" spans="2:4" ht="18" customHeight="1">
      <c r="B46" s="296"/>
      <c r="C46" s="296"/>
    </row>
    <row r="47" spans="2:4" ht="18" customHeight="1"/>
  </sheetData>
  <mergeCells count="44">
    <mergeCell ref="B45:C45"/>
    <mergeCell ref="B46:C46"/>
    <mergeCell ref="B39:C39"/>
    <mergeCell ref="B40:C40"/>
    <mergeCell ref="B41:C41"/>
    <mergeCell ref="B42:C42"/>
    <mergeCell ref="B43:C43"/>
    <mergeCell ref="B44:C44"/>
    <mergeCell ref="B38:C38"/>
    <mergeCell ref="B27:C27"/>
    <mergeCell ref="B28:C28"/>
    <mergeCell ref="B29:C29"/>
    <mergeCell ref="B30:C30"/>
    <mergeCell ref="B31:C31"/>
    <mergeCell ref="B32:C32"/>
    <mergeCell ref="B33:C33"/>
    <mergeCell ref="B34:C34"/>
    <mergeCell ref="B35:C35"/>
    <mergeCell ref="B36:C36"/>
    <mergeCell ref="B37:C37"/>
    <mergeCell ref="B26:C26"/>
    <mergeCell ref="B15:C15"/>
    <mergeCell ref="B16:C16"/>
    <mergeCell ref="B17:C17"/>
    <mergeCell ref="B18:C18"/>
    <mergeCell ref="B19:C19"/>
    <mergeCell ref="B20:C20"/>
    <mergeCell ref="B21:C21"/>
    <mergeCell ref="B22:C22"/>
    <mergeCell ref="B23:C23"/>
    <mergeCell ref="B24:C24"/>
    <mergeCell ref="B25:C25"/>
    <mergeCell ref="B14:C14"/>
    <mergeCell ref="C2:D2"/>
    <mergeCell ref="C3:D3"/>
    <mergeCell ref="C4:D4"/>
    <mergeCell ref="B6:C6"/>
    <mergeCell ref="B7:C7"/>
    <mergeCell ref="B8:C8"/>
    <mergeCell ref="B9:C9"/>
    <mergeCell ref="B10:C10"/>
    <mergeCell ref="B11:C11"/>
    <mergeCell ref="B12:C12"/>
    <mergeCell ref="B13:C13"/>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1C1BE-F011-334B-9F99-9D6C1032F859}">
  <sheetPr codeName="Sheet16">
    <pageSetUpPr fitToPage="1"/>
  </sheetPr>
  <dimension ref="B1:G47"/>
  <sheetViews>
    <sheetView zoomScale="125" zoomScaleNormal="125" workbookViewId="0">
      <selection activeCell="G4" sqref="G4"/>
    </sheetView>
  </sheetViews>
  <sheetFormatPr baseColWidth="10" defaultColWidth="8.83203125" defaultRowHeight="14"/>
  <cols>
    <col min="2" max="2" width="12.83203125" customWidth="1"/>
    <col min="3" max="3" width="6.33203125" customWidth="1"/>
    <col min="4" max="4" width="55.33203125" customWidth="1"/>
    <col min="5" max="5" width="10" customWidth="1"/>
  </cols>
  <sheetData>
    <row r="1" spans="2:7" ht="15" thickBot="1"/>
    <row r="2" spans="2:7">
      <c r="B2" s="2"/>
      <c r="C2" s="281" t="s">
        <v>142</v>
      </c>
      <c r="D2" s="282"/>
      <c r="E2" s="5"/>
    </row>
    <row r="3" spans="2:7" ht="23">
      <c r="B3" s="3" t="s">
        <v>0</v>
      </c>
      <c r="C3" s="303" t="s">
        <v>141</v>
      </c>
      <c r="D3" s="304"/>
      <c r="E3" s="6"/>
      <c r="G3" s="180" t="str">
        <f>HYPERLINK("#目次!A1","目次に戻る")</f>
        <v>目次に戻る</v>
      </c>
    </row>
    <row r="4" spans="2:7" ht="16.5" customHeight="1" thickBot="1">
      <c r="B4" s="1"/>
      <c r="C4" s="285" t="s">
        <v>158</v>
      </c>
      <c r="D4" s="286"/>
      <c r="E4" s="7"/>
    </row>
    <row r="6" spans="2:7" ht="18" customHeight="1">
      <c r="B6" s="287" t="s">
        <v>1</v>
      </c>
      <c r="C6" s="288"/>
      <c r="D6" s="29" t="s">
        <v>147</v>
      </c>
      <c r="E6" s="30"/>
      <c r="F6" s="5"/>
    </row>
    <row r="7" spans="2:7" ht="18" customHeight="1">
      <c r="B7" s="289" t="s">
        <v>27</v>
      </c>
      <c r="C7" s="290"/>
      <c r="D7" s="12" t="s">
        <v>154</v>
      </c>
      <c r="E7" s="9"/>
    </row>
    <row r="8" spans="2:7" ht="18" customHeight="1">
      <c r="B8" s="279" t="s">
        <v>48</v>
      </c>
      <c r="C8" s="280"/>
      <c r="D8" s="13" t="s">
        <v>155</v>
      </c>
      <c r="E8" s="10"/>
    </row>
    <row r="9" spans="2:7" ht="18" customHeight="1">
      <c r="B9" s="279" t="s">
        <v>104</v>
      </c>
      <c r="C9" s="280"/>
      <c r="D9" s="13" t="s">
        <v>156</v>
      </c>
      <c r="E9" s="10"/>
    </row>
    <row r="10" spans="2:7" ht="18" customHeight="1">
      <c r="B10" s="279" t="s">
        <v>143</v>
      </c>
      <c r="C10" s="280"/>
      <c r="D10" s="13" t="s">
        <v>160</v>
      </c>
      <c r="E10" s="10"/>
    </row>
    <row r="11" spans="2:7" ht="18" customHeight="1">
      <c r="B11" s="279" t="s">
        <v>144</v>
      </c>
      <c r="C11" s="280"/>
      <c r="D11" s="13" t="s">
        <v>159</v>
      </c>
      <c r="E11" s="10"/>
    </row>
    <row r="12" spans="2:7" ht="18" customHeight="1">
      <c r="B12" s="306" t="s">
        <v>66</v>
      </c>
      <c r="C12" s="307"/>
      <c r="D12" s="13" t="s">
        <v>157</v>
      </c>
      <c r="E12" s="9"/>
    </row>
    <row r="13" spans="2:7" ht="18" customHeight="1">
      <c r="B13" s="306" t="s">
        <v>145</v>
      </c>
      <c r="C13" s="307"/>
      <c r="D13" s="14" t="s">
        <v>153</v>
      </c>
      <c r="E13" s="9"/>
    </row>
    <row r="14" spans="2:7" ht="18" customHeight="1">
      <c r="B14" s="293"/>
      <c r="C14" s="294"/>
      <c r="D14" s="14" t="s">
        <v>152</v>
      </c>
      <c r="E14" s="9"/>
    </row>
    <row r="15" spans="2:7" ht="18" customHeight="1">
      <c r="B15" s="287" t="s">
        <v>1</v>
      </c>
      <c r="C15" s="288"/>
      <c r="D15" s="29" t="s">
        <v>146</v>
      </c>
      <c r="E15" s="9"/>
    </row>
    <row r="16" spans="2:7" ht="18" customHeight="1">
      <c r="B16" s="291"/>
      <c r="C16" s="292"/>
      <c r="D16" s="14" t="s">
        <v>151</v>
      </c>
      <c r="E16" s="9"/>
    </row>
    <row r="17" spans="2:5" ht="18" customHeight="1">
      <c r="B17" s="293"/>
      <c r="C17" s="294"/>
      <c r="D17" s="14" t="s">
        <v>148</v>
      </c>
      <c r="E17" s="7"/>
    </row>
    <row r="18" spans="2:5" ht="18" customHeight="1">
      <c r="B18" s="293"/>
      <c r="C18" s="294"/>
      <c r="D18" s="31" t="s">
        <v>149</v>
      </c>
      <c r="E18" s="9"/>
    </row>
    <row r="19" spans="2:5" ht="18" customHeight="1">
      <c r="B19" s="293"/>
      <c r="C19" s="294"/>
      <c r="D19" s="31" t="s">
        <v>150</v>
      </c>
      <c r="E19" s="9"/>
    </row>
    <row r="20" spans="2:5" ht="18" customHeight="1">
      <c r="B20" s="293"/>
      <c r="C20" s="294"/>
      <c r="D20" s="31"/>
      <c r="E20" s="7"/>
    </row>
    <row r="21" spans="2:5" ht="18" customHeight="1">
      <c r="B21" s="293"/>
      <c r="C21" s="294"/>
      <c r="D21" s="31"/>
      <c r="E21" s="9"/>
    </row>
    <row r="22" spans="2:5" ht="18" customHeight="1">
      <c r="B22" s="287" t="s">
        <v>1</v>
      </c>
      <c r="C22" s="288"/>
      <c r="D22" s="29" t="s">
        <v>98</v>
      </c>
    </row>
    <row r="23" spans="2:5" ht="18" customHeight="1">
      <c r="B23" s="291"/>
      <c r="C23" s="292"/>
      <c r="D23" s="14"/>
    </row>
    <row r="24" spans="2:5" ht="18" customHeight="1">
      <c r="B24" s="293"/>
      <c r="C24" s="294"/>
      <c r="D24" s="14"/>
    </row>
    <row r="25" spans="2:5" ht="18" customHeight="1">
      <c r="B25" s="293"/>
      <c r="C25" s="294"/>
      <c r="D25" s="31"/>
    </row>
    <row r="26" spans="2:5" ht="18" customHeight="1">
      <c r="B26" s="297"/>
      <c r="C26" s="298"/>
      <c r="D26" s="31"/>
    </row>
    <row r="27" spans="2:5" ht="18" customHeight="1">
      <c r="B27" s="287" t="s">
        <v>1</v>
      </c>
      <c r="C27" s="288"/>
      <c r="D27" s="29"/>
    </row>
    <row r="28" spans="2:5" ht="18" customHeight="1">
      <c r="B28" s="291"/>
      <c r="C28" s="292"/>
      <c r="D28" s="14"/>
    </row>
    <row r="29" spans="2:5" ht="18" customHeight="1">
      <c r="B29" s="293"/>
      <c r="C29" s="294"/>
      <c r="D29" s="31"/>
    </row>
    <row r="30" spans="2:5" ht="18" customHeight="1">
      <c r="B30" s="293"/>
      <c r="C30" s="294"/>
      <c r="D30" s="31"/>
    </row>
    <row r="31" spans="2:5" ht="18" customHeight="1">
      <c r="B31" s="293"/>
      <c r="C31" s="294"/>
      <c r="D31" s="31"/>
    </row>
    <row r="32" spans="2:5" ht="18" customHeight="1">
      <c r="B32" s="287" t="s">
        <v>1</v>
      </c>
      <c r="C32" s="288"/>
      <c r="D32" s="29"/>
    </row>
    <row r="33" spans="2:4" ht="18" customHeight="1">
      <c r="B33" s="291"/>
      <c r="C33" s="292"/>
      <c r="D33" s="14"/>
    </row>
    <row r="34" spans="2:4" ht="18" customHeight="1">
      <c r="B34" s="293"/>
      <c r="C34" s="294"/>
      <c r="D34" s="31"/>
    </row>
    <row r="35" spans="2:4" ht="18" customHeight="1">
      <c r="B35" s="293"/>
      <c r="C35" s="294"/>
      <c r="D35" s="31"/>
    </row>
    <row r="36" spans="2:4" ht="18" customHeight="1">
      <c r="B36" s="305" t="s">
        <v>1</v>
      </c>
      <c r="C36" s="305"/>
      <c r="D36" s="18"/>
    </row>
    <row r="37" spans="2:4" ht="18" customHeight="1">
      <c r="B37" s="293"/>
      <c r="C37" s="294"/>
      <c r="D37" s="31"/>
    </row>
    <row r="38" spans="2:4" ht="18" customHeight="1">
      <c r="B38" s="293"/>
      <c r="C38" s="294"/>
      <c r="D38" s="31"/>
    </row>
    <row r="39" spans="2:4" ht="18" customHeight="1">
      <c r="B39" s="293"/>
      <c r="C39" s="294"/>
      <c r="D39" s="31"/>
    </row>
    <row r="40" spans="2:4" ht="18" customHeight="1">
      <c r="B40" s="293"/>
      <c r="C40" s="294"/>
      <c r="D40" s="31"/>
    </row>
    <row r="41" spans="2:4" ht="18" customHeight="1">
      <c r="B41" s="293"/>
      <c r="C41" s="294"/>
      <c r="D41" s="31"/>
    </row>
    <row r="42" spans="2:4" ht="18" customHeight="1">
      <c r="B42" s="293"/>
      <c r="C42" s="294"/>
      <c r="D42" s="14"/>
    </row>
    <row r="43" spans="2:4" ht="18" customHeight="1">
      <c r="B43" s="297"/>
      <c r="C43" s="298"/>
      <c r="D43" s="16"/>
    </row>
    <row r="44" spans="2:4" ht="18" customHeight="1">
      <c r="B44" s="295"/>
      <c r="C44" s="295"/>
    </row>
    <row r="45" spans="2:4" ht="18" customHeight="1">
      <c r="B45" s="296"/>
      <c r="C45" s="296"/>
    </row>
    <row r="46" spans="2:4" ht="18" customHeight="1">
      <c r="B46" s="296"/>
      <c r="C46" s="296"/>
    </row>
    <row r="47" spans="2:4" ht="18" customHeight="1"/>
  </sheetData>
  <mergeCells count="44">
    <mergeCell ref="B45:C45"/>
    <mergeCell ref="B46:C46"/>
    <mergeCell ref="B39:C39"/>
    <mergeCell ref="B40:C40"/>
    <mergeCell ref="B41:C41"/>
    <mergeCell ref="B42:C42"/>
    <mergeCell ref="B43:C43"/>
    <mergeCell ref="B44:C44"/>
    <mergeCell ref="B38:C38"/>
    <mergeCell ref="B27:C27"/>
    <mergeCell ref="B28:C28"/>
    <mergeCell ref="B29:C29"/>
    <mergeCell ref="B30:C30"/>
    <mergeCell ref="B31:C31"/>
    <mergeCell ref="B32:C32"/>
    <mergeCell ref="B33:C33"/>
    <mergeCell ref="B34:C34"/>
    <mergeCell ref="B35:C35"/>
    <mergeCell ref="B36:C36"/>
    <mergeCell ref="B37:C37"/>
    <mergeCell ref="B26:C26"/>
    <mergeCell ref="B15:C15"/>
    <mergeCell ref="B16:C16"/>
    <mergeCell ref="B17:C17"/>
    <mergeCell ref="B18:C18"/>
    <mergeCell ref="B19:C19"/>
    <mergeCell ref="B20:C20"/>
    <mergeCell ref="B21:C21"/>
    <mergeCell ref="B22:C22"/>
    <mergeCell ref="B23:C23"/>
    <mergeCell ref="B24:C24"/>
    <mergeCell ref="B25:C25"/>
    <mergeCell ref="B14:C14"/>
    <mergeCell ref="C2:D2"/>
    <mergeCell ref="C3:D3"/>
    <mergeCell ref="C4:D4"/>
    <mergeCell ref="B6:C6"/>
    <mergeCell ref="B7:C7"/>
    <mergeCell ref="B8:C8"/>
    <mergeCell ref="B9:C9"/>
    <mergeCell ref="B10:C10"/>
    <mergeCell ref="B11:C11"/>
    <mergeCell ref="B12:C12"/>
    <mergeCell ref="B13:C13"/>
  </mergeCells>
  <phoneticPr fontId="2"/>
  <printOptions horizontalCentered="1" verticalCentered="1"/>
  <pageMargins left="0.23622047244094491" right="3.937007874015748E-2" top="0.35433070866141736" bottom="0.35433070866141736" header="0.31496062992125984" footer="0"/>
  <pageSetup paperSize="13" orientation="portrait" horizontalDpi="4294967293" verticalDpi="0" r:id="rId1"/>
  <headerFooter>
    <oddFooter>&amp;P ページ</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63</vt:i4>
      </vt:variant>
      <vt:variant>
        <vt:lpstr>名前付き一覧</vt:lpstr>
      </vt:variant>
      <vt:variant>
        <vt:i4>59</vt:i4>
      </vt:variant>
    </vt:vector>
  </HeadingPairs>
  <TitlesOfParts>
    <vt:vector size="122" baseType="lpstr">
      <vt:lpstr>使い方①</vt:lpstr>
      <vt:lpstr>使い方②</vt:lpstr>
      <vt:lpstr>目次</vt:lpstr>
      <vt:lpstr>ガトーショコラ</vt:lpstr>
      <vt:lpstr>コンフィチュール</vt:lpstr>
      <vt:lpstr>スフレチーズケーキ</vt:lpstr>
      <vt:lpstr>カステラ</vt:lpstr>
      <vt:lpstr>ショコラテリーヌ</vt:lpstr>
      <vt:lpstr>栗のフィナンシェ</vt:lpstr>
      <vt:lpstr>スポンジ2種</vt:lpstr>
      <vt:lpstr>プリン</vt:lpstr>
      <vt:lpstr>チョコチップクッキー</vt:lpstr>
      <vt:lpstr>ショートケーキ</vt:lpstr>
      <vt:lpstr>チョコタルト</vt:lpstr>
      <vt:lpstr>パウンドケーキ</vt:lpstr>
      <vt:lpstr>パウンドショコラ</vt:lpstr>
      <vt:lpstr>スフレチーズ改良</vt:lpstr>
      <vt:lpstr>シュークリーム</vt:lpstr>
      <vt:lpstr>3種のサブレ</vt:lpstr>
      <vt:lpstr>抹茶わらび</vt:lpstr>
      <vt:lpstr>チョコブラウニー</vt:lpstr>
      <vt:lpstr>ナポリタン</vt:lpstr>
      <vt:lpstr>チキン南蛮</vt:lpstr>
      <vt:lpstr>抹茶のティラミス</vt:lpstr>
      <vt:lpstr>パンナコッタ</vt:lpstr>
      <vt:lpstr>フルーツタルト</vt:lpstr>
      <vt:lpstr>フロランタン</vt:lpstr>
      <vt:lpstr>ロールケーキ</vt:lpstr>
      <vt:lpstr>ラズベリーレアチーズ</vt:lpstr>
      <vt:lpstr>シューラスク</vt:lpstr>
      <vt:lpstr>フォンダンショコラ</vt:lpstr>
      <vt:lpstr>モンブラン</vt:lpstr>
      <vt:lpstr>エンゼルチョコケーキ</vt:lpstr>
      <vt:lpstr>タピオカ</vt:lpstr>
      <vt:lpstr>ベイクドチーズ</vt:lpstr>
      <vt:lpstr>ポンデリング</vt:lpstr>
      <vt:lpstr>フレンチトースト</vt:lpstr>
      <vt:lpstr>桃のタルト</vt:lpstr>
      <vt:lpstr>キャラメルショコラFB</vt:lpstr>
      <vt:lpstr>エクレア</vt:lpstr>
      <vt:lpstr>グラサージュ・ショコラ</vt:lpstr>
      <vt:lpstr>杏仁豆腐とライチジュレ</vt:lpstr>
      <vt:lpstr>スイートポテト</vt:lpstr>
      <vt:lpstr>レモンタルト</vt:lpstr>
      <vt:lpstr>Xmasルージュ</vt:lpstr>
      <vt:lpstr>Xmasムーショコ</vt:lpstr>
      <vt:lpstr>Xmasショート</vt:lpstr>
      <vt:lpstr>ブッシュドノエル</vt:lpstr>
      <vt:lpstr>チョコカップ</vt:lpstr>
      <vt:lpstr>クレーム・ブリュレ</vt:lpstr>
      <vt:lpstr>トリュフ</vt:lpstr>
      <vt:lpstr>ロリポップ</vt:lpstr>
      <vt:lpstr>アマンドショコラ</vt:lpstr>
      <vt:lpstr>マンディアン</vt:lpstr>
      <vt:lpstr>オランジェット</vt:lpstr>
      <vt:lpstr>テリーヌ・ショコラ</vt:lpstr>
      <vt:lpstr>ザッハトルテ</vt:lpstr>
      <vt:lpstr>サブレフロマージュ</vt:lpstr>
      <vt:lpstr>マカロン2種</vt:lpstr>
      <vt:lpstr>焼きドーナツ</vt:lpstr>
      <vt:lpstr>ギモーブ</vt:lpstr>
      <vt:lpstr>保存用</vt:lpstr>
      <vt:lpstr>分量計算</vt:lpstr>
      <vt:lpstr>'3種のサブレ'!Print_Area</vt:lpstr>
      <vt:lpstr>Xmasショート!Print_Area</vt:lpstr>
      <vt:lpstr>Xmasムーショコ!Print_Area</vt:lpstr>
      <vt:lpstr>Xmasルージュ!Print_Area</vt:lpstr>
      <vt:lpstr>アマンドショコラ!Print_Area</vt:lpstr>
      <vt:lpstr>エクレア!Print_Area</vt:lpstr>
      <vt:lpstr>エンゼルチョコケーキ!Print_Area</vt:lpstr>
      <vt:lpstr>オランジェット!Print_Area</vt:lpstr>
      <vt:lpstr>カステラ!Print_Area</vt:lpstr>
      <vt:lpstr>ガトーショコラ!Print_Area</vt:lpstr>
      <vt:lpstr>ギモーブ!Print_Area</vt:lpstr>
      <vt:lpstr>キャラメルショコラFB!Print_Area</vt:lpstr>
      <vt:lpstr>グラサージュ・ショコラ!Print_Area</vt:lpstr>
      <vt:lpstr>クレーム・ブリュレ!Print_Area</vt:lpstr>
      <vt:lpstr>コンフィチュール!Print_Area</vt:lpstr>
      <vt:lpstr>ザッハトルテ!Print_Area</vt:lpstr>
      <vt:lpstr>サブレフロマージュ!Print_Area</vt:lpstr>
      <vt:lpstr>シュークリーム!Print_Area</vt:lpstr>
      <vt:lpstr>シューラスク!Print_Area</vt:lpstr>
      <vt:lpstr>ショートケーキ!Print_Area</vt:lpstr>
      <vt:lpstr>ショコラテリーヌ!Print_Area</vt:lpstr>
      <vt:lpstr>スイートポテト!Print_Area</vt:lpstr>
      <vt:lpstr>スフレチーズケーキ!Print_Area</vt:lpstr>
      <vt:lpstr>スフレチーズ改良!Print_Area</vt:lpstr>
      <vt:lpstr>スポンジ2種!Print_Area</vt:lpstr>
      <vt:lpstr>タピオカ!Print_Area</vt:lpstr>
      <vt:lpstr>チキン南蛮!Print_Area</vt:lpstr>
      <vt:lpstr>チョコカップ!Print_Area</vt:lpstr>
      <vt:lpstr>チョコタルト!Print_Area</vt:lpstr>
      <vt:lpstr>チョコチップクッキー!Print_Area</vt:lpstr>
      <vt:lpstr>チョコブラウニー!Print_Area</vt:lpstr>
      <vt:lpstr>テリーヌ・ショコラ!Print_Area</vt:lpstr>
      <vt:lpstr>トリュフ!Print_Area</vt:lpstr>
      <vt:lpstr>ナポリタン!Print_Area</vt:lpstr>
      <vt:lpstr>パウンドケーキ!Print_Area</vt:lpstr>
      <vt:lpstr>パウンドショコラ!Print_Area</vt:lpstr>
      <vt:lpstr>パンナコッタ!Print_Area</vt:lpstr>
      <vt:lpstr>フォンダンショコラ!Print_Area</vt:lpstr>
      <vt:lpstr>ブッシュドノエル!Print_Area</vt:lpstr>
      <vt:lpstr>プリン!Print_Area</vt:lpstr>
      <vt:lpstr>フルーツタルト!Print_Area</vt:lpstr>
      <vt:lpstr>フレンチトースト!Print_Area</vt:lpstr>
      <vt:lpstr>フロランタン!Print_Area</vt:lpstr>
      <vt:lpstr>ベイクドチーズ!Print_Area</vt:lpstr>
      <vt:lpstr>ポンデリング!Print_Area</vt:lpstr>
      <vt:lpstr>マカロン2種!Print_Area</vt:lpstr>
      <vt:lpstr>マンディアン!Print_Area</vt:lpstr>
      <vt:lpstr>モンブラン!Print_Area</vt:lpstr>
      <vt:lpstr>ラズベリーレアチーズ!Print_Area</vt:lpstr>
      <vt:lpstr>レモンタルト!Print_Area</vt:lpstr>
      <vt:lpstr>ロールケーキ!Print_Area</vt:lpstr>
      <vt:lpstr>ロリポップ!Print_Area</vt:lpstr>
      <vt:lpstr>杏仁豆腐とライチジュレ!Print_Area</vt:lpstr>
      <vt:lpstr>栗のフィナンシェ!Print_Area</vt:lpstr>
      <vt:lpstr>焼きドーナツ!Print_Area</vt:lpstr>
      <vt:lpstr>桃のタルト!Print_Area</vt:lpstr>
      <vt:lpstr>保存用!Print_Area</vt:lpstr>
      <vt:lpstr>抹茶のティラミス!Print_Area</vt:lpstr>
      <vt:lpstr>抹茶わらび!Print_Area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lastPrinted>2020-01-09T14:49:42Z</cp:lastPrinted>
  <dcterms:created xsi:type="dcterms:W3CDTF">2016-09-02T11:17:59Z</dcterms:created>
  <dcterms:modified xsi:type="dcterms:W3CDTF">2021-03-15T19:23:40Z</dcterms:modified>
  <cp:category/>
</cp:coreProperties>
</file>